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DA8974C3-2C7C-4008-B83D-4B34CF2EF14B}" xr6:coauthVersionLast="47" xr6:coauthVersionMax="47" xr10:uidLastSave="{00000000-0000-0000-0000-000000000000}"/>
  <bookViews>
    <workbookView xWindow="-120" yWindow="-120" windowWidth="20730" windowHeight="11040" firstSheet="8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47" i="2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F81" i="2" l="1"/>
  <c r="E79" i="2"/>
  <c r="E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G9" i="7" s="1"/>
  <c r="F9" i="7"/>
  <c r="F159" i="7" s="1"/>
  <c r="D9" i="7"/>
  <c r="C70" i="6"/>
  <c r="F70" i="6"/>
  <c r="G45" i="6"/>
  <c r="G65" i="6" s="1"/>
  <c r="G16" i="6"/>
  <c r="G41" i="6" s="1"/>
  <c r="G37" i="6"/>
  <c r="B77" i="9" l="1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<sst xmlns="http://schemas.openxmlformats.org/spreadsheetml/2006/main" count="1048" uniqueCount="606">
  <si>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</si>
  <si>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</si>
  <si>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</si>
  <si>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</si>
  <si>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</si>
  <si>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</si>
  <si>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</si>
  <si>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</si>
  <si>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</si>
  <si>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</si>
  <si>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</si>
  <si>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</si>
  <si>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</si>
  <si>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</si>
  <si>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</si>
  <si>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</si>
  <si>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</si>
  <si>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</si>
  <si>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</si>
  <si>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</si>
  <si>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</si>
  <si>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</si>
  <si>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</si>
  <si>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</si>
  <si>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</si>
  <si>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</si>
  <si>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</si>
  <si>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</si>
  <si>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</si>
  <si>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</si>
  <si>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</si>
  <si>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</si>
  <si>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</si>
  <si>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</si>
  <si>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</si>
  <si>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</si>
  <si>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</si>
  <si>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</si>
  <si>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</si>
  <si>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</si>
  <si>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</si>
  <si>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</si>
  <si>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</si>
  <si>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</si>
  <si>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</si>
  <si>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</si>
  <si>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</si>
  <si>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</si>
  <si>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</si>
  <si>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</si>
  <si>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</si>
  <si>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</si>
  <si>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</si>
  <si>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</si>
  <si>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</si>
  <si>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</si>
  <si>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</si>
  <si>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</si>
  <si>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</si>
  <si>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</si>
  <si>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</si>
  <si>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</si>
  <si>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</si>
  <si>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</si>
  <si>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</si>
  <si>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</si>
  <si>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</si>
  <si>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</si>
  <si>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</si>
  <si>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</si>
  <si>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</si>
  <si>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</si>
  <si>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</si>
  <si>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</si>
  <si>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</si>
  <si>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</si>
  <si>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</si>
  <si>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</si>
  <si>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</si>
  <si>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</si>
  <si>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</si>
  <si>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</si>
  <si>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</si>
  <si>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</si>
  <si>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</si>
  <si>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</si>
  <si>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</si>
  <si>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</si>
  <si>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</si>
  <si>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</si>
  <si>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</si>
  <si>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</si>
  <si>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</si>
  <si>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</si>
  <si>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</si>
  <si>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</si>
  <si>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</si>
  <si>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</si>
  <si>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</si>
  <si>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</si>
  <si>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</si>
  <si>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</si>
  <si>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</si>
  <si>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</si>
  <si>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</si>
  <si>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</si>
  <si>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</si>
  <si>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</si>
  <si>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</si>
  <si>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</si>
  <si>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</si>
  <si>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</si>
  <si>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</si>
  <si>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</si>
  <si>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</si>
  <si>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</si>
  <si>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</si>
  <si>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</si>
  <si>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</si>
  <si>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</si>
  <si>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</si>
  <si>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</si>
  <si>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</si>
  <si>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</si>
  <si>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</si>
  <si>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</si>
  <si>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</si>
  <si>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</si>
  <si>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</si>
  <si>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</si>
  <si>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</si>
  <si>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</si>
  <si>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</si>
  <si>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</si>
  <si>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</si>
  <si>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</si>
  <si>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</si>
  <si>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</si>
  <si>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</si>
  <si>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</si>
  <si>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</si>
  <si>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</si>
  <si>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</si>
  <si>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</si>
  <si>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</si>
  <si>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</si>
  <si>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</si>
  <si>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</si>
  <si>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</si>
  <si>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</si>
  <si>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</si>
  <si>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</si>
  <si>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</si>
  <si>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</si>
  <si>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</si>
  <si>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</si>
  <si>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</si>
  <si>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</si>
  <si>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</si>
  <si>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</si>
  <si>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</si>
  <si>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</si>
  <si>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</si>
  <si>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</si>
  <si>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</si>
  <si>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</si>
  <si>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</si>
  <si>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</si>
  <si>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</si>
  <si>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</si>
  <si>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</si>
  <si>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</si>
  <si>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</si>
  <si>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</si>
  <si>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</si>
  <si>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</si>
  <si>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</si>
  <si>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</si>
  <si>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</si>
  <si>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</si>
  <si>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</si>
  <si>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</si>
  <si>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</si>
  <si>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</si>
  <si>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</si>
  <si>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</si>
  <si>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</si>
  <si>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</si>
  <si>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</si>
  <si>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</si>
  <si>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</si>
  <si>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</si>
  <si>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</si>
  <si>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</si>
  <si>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</si>
  <si>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</si>
  <si>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</si>
  <si>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</si>
  <si>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</si>
  <si>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</si>
  <si>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</si>
  <si>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</si>
  <si>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</si>
  <si>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</si>
  <si>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</si>
  <si>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</si>
  <si>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</si>
  <si>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</si>
  <si>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</si>
  <si>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</si>
  <si>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</si>
  <si>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</si>
  <si>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</si>
  <si>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</si>
  <si>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</si>
  <si>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</si>
  <si>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</si>
  <si>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</si>
  <si>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</si>
  <si>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</si>
  <si>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</si>
  <si>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</si>
  <si>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</si>
  <si>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</si>
  <si>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</si>
  <si>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</si>
  <si>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</si>
  <si>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</si>
  <si>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</si>
  <si>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</si>
  <si>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</si>
  <si>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</si>
  <si>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</si>
  <si>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</si>
  <si>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</si>
  <si>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</si>
  <si>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</si>
  <si>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</si>
  <si>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</si>
  <si>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</si>
  <si>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</si>
  <si>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</si>
  <si>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</si>
  <si>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</si>
  <si>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</si>
  <si>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</si>
  <si>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</si>
  <si>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</si>
  <si>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</si>
  <si>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</si>
  <si>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</si>
  <si>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</si>
  <si>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</si>
  <si>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</si>
  <si>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</si>
  <si>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</si>
  <si>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</si>
  <si>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</si>
  <si>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</si>
  <si>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</si>
  <si>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</si>
  <si>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</si>
  <si>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</si>
  <si>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</si>
  <si>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</si>
  <si>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</si>
  <si>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</si>
  <si>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</si>
  <si>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</si>
  <si>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</si>
  <si>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</si>
  <si>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</si>
  <si>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</si>
  <si>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</si>
  <si>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</si>
  <si>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</si>
  <si>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</si>
  <si>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</si>
  <si>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</si>
  <si>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</si>
  <si>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</si>
  <si>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</si>
  <si>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</si>
  <si>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</si>
  <si>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</si>
  <si>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</si>
  <si>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</si>
  <si>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</si>
  <si>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</si>
  <si>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</si>
  <si>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</si>
  <si>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</si>
  <si>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</si>
  <si>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</si>
  <si>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</si>
  <si>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</si>
  <si>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</si>
  <si>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</si>
  <si>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</si>
  <si>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</si>
  <si>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</si>
  <si>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</si>
  <si>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</si>
  <si>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</si>
  <si>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</si>
  <si>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</si>
  <si>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</si>
  <si>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</si>
  <si>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</si>
  <si>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</si>
  <si>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</si>
  <si>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</si>
  <si>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</si>
  <si>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</si>
  <si>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</si>
  <si>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</si>
  <si>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</si>
  <si>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</si>
  <si>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</si>
  <si>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</si>
  <si>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</si>
  <si>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</si>
  <si>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</si>
  <si>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</si>
  <si>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</si>
  <si>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</si>
  <si>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</si>
  <si>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</si>
  <si>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</si>
  <si>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</si>
  <si>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</si>
  <si>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</si>
  <si>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</si>
  <si>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</si>
  <si>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</si>
  <si>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</si>
  <si>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</si>
  <si>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</si>
  <si>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</si>
  <si>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</si>
  <si>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</si>
  <si>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</si>
  <si>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</si>
  <si>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</si>
  <si>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</si>
  <si>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</si>
  <si>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</si>
  <si>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</si>
  <si>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</si>
  <si>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</si>
  <si>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</si>
  <si>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</si>
  <si>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</si>
  <si>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</si>
  <si>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</si>
  <si>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</si>
  <si>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</si>
  <si>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</si>
  <si>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</si>
  <si>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</si>
  <si>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</si>
  <si>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</si>
  <si>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</si>
  <si>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</si>
  <si>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</si>
  <si>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</si>
  <si>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</si>
  <si>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</si>
  <si>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</si>
  <si>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</si>
  <si>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</si>
  <si>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</si>
  <si>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</si>
  <si>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</si>
  <si>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</si>
  <si>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</si>
  <si>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</si>
  <si>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</si>
  <si>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</si>
  <si>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</si>
  <si>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</si>
  <si>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</si>
  <si>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</si>
  <si>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</si>
  <si>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</si>
  <si>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</si>
  <si>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</si>
  <si>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</si>
  <si>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</si>
  <si>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</si>
  <si>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</si>
  <si>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</si>
  <si>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</si>
  <si>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</si>
  <si>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</si>
  <si>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</si>
  <si>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</si>
  <si>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</si>
  <si>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</si>
  <si>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</si>
  <si>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</si>
  <si>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</si>
  <si>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</si>
  <si>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</si>
  <si>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</si>
  <si>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</si>
  <si>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</si>
  <si>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</si>
  <si>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</si>
  <si>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</si>
  <si>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</si>
  <si>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</si>
  <si>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</si>
  <si>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</si>
  <si>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</si>
  <si>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</si>
  <si>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</si>
  <si>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</si>
  <si>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</si>
  <si>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</si>
  <si>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</si>
  <si>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</si>
  <si>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</si>
  <si>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</si>
  <si>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</si>
  <si>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</si>
  <si>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</si>
  <si>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</si>
  <si>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</si>
  <si>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</si>
  <si>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</si>
  <si>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</si>
  <si>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</si>
  <si>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</si>
  <si>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</si>
  <si>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</si>
  <si>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</si>
  <si>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</si>
  <si>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</si>
  <si>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</si>
  <si>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</si>
  <si>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</si>
  <si>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</si>
  <si>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</si>
  <si>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</si>
  <si>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</si>
  <si>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</si>
  <si>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</si>
  <si>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</si>
  <si>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</si>
  <si>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</si>
  <si>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</si>
  <si>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</si>
  <si>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</si>
  <si>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</si>
  <si>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</si>
  <si>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</si>
  <si>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</si>
  <si>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</si>
  <si>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</si>
  <si>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</si>
  <si>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</si>
  <si>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</si>
  <si>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</si>
  <si>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</si>
  <si>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</si>
  <si>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</si>
  <si>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</si>
  <si>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</si>
  <si>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</si>
  <si>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</si>
  <si>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</si>
  <si>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</si>
  <si>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</si>
  <si>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</si>
  <si>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</si>
  <si>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</si>
  <si>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</si>
  <si>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</si>
  <si>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</si>
  <si>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</si>
  <si>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</si>
  <si>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</si>
  <si>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</si>
  <si>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</si>
  <si>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</si>
  <si>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</si>
  <si>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</si>
  <si>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</si>
  <si>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</si>
  <si>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</si>
  <si>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</si>
  <si>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</si>
  <si>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</si>
  <si>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</si>
  <si>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</si>
  <si>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</si>
  <si>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</si>
  <si>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</si>
  <si>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</si>
  <si>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</si>
  <si>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</si>
  <si>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</si>
  <si>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</si>
  <si>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</si>
  <si>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</si>
  <si>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</si>
  <si>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</si>
  <si>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</si>
  <si>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</si>
  <si>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</si>
  <si>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</si>
  <si>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</si>
  <si>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</si>
  <si>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</si>
  <si>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</si>
  <si>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</si>
  <si>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</si>
  <si>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</si>
  <si>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</si>
  <si>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</si>
  <si>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</si>
  <si>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</si>
  <si>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</si>
  <si>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</si>
  <si>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</si>
  <si>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</si>
  <si>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</si>
  <si>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</si>
  <si>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</si>
  <si>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</si>
  <si>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</si>
  <si>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</si>
  <si>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</si>
  <si>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</si>
  <si>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</si>
  <si>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</si>
  <si>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</si>
  <si>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</si>
  <si>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</si>
  <si>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</si>
  <si>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</si>
  <si>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</si>
  <si>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</si>
  <si>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</si>
  <si>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</si>
  <si>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</si>
  <si>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</si>
  <si>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</si>
  <si>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</si>
  <si>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</si>
  <si>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</si>
  <si>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</si>
  <si>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</si>
  <si>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</si>
  <si>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</si>
  <si>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</si>
  <si>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</si>
  <si>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</si>
  <si>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</si>
  <si>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</si>
  <si>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</si>
  <si>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</si>
  <si>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</si>
  <si>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</si>
  <si>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</si>
  <si>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</si>
  <si>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</si>
  <si>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</si>
  <si>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</si>
  <si>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</si>
  <si>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</si>
  <si>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</si>
  <si>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</si>
  <si>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</si>
  <si>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</si>
  <si>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</si>
  <si>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</si>
  <si>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</si>
  <si>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</si>
  <si>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</si>
  <si>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</si>
  <si>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</si>
  <si>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</si>
  <si>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</si>
  <si>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</si>
  <si>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</si>
  <si>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</si>
  <si>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</si>
  <si>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</si>
  <si>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</si>
  <si>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</si>
  <si>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</si>
  <si>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</si>
  <si>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</si>
  <si>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</si>
  <si>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</si>
  <si>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</si>
  <si>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</si>
  <si>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</si>
  <si>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FIDEICOMISO PROMOCIÓN JUVENIL 129747 (a)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</si>
  <si>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</si>
  <si>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</si>
  <si>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</si>
  <si>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Al 31 de Diciembre de 2024 y al 30 de Junio de 2025 (b)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</si>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</sst>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0" xfId="0" applyNumberFormat="1"/>
    <xf numFmtId="0" fontId="6" fillId="0" borderId="0" xfId="2" applyAlignment="1" applyProtection="1">
      <alignment horizontal="left" vertical="top" indent="1"/>
      <protection locked="0"/>
    </xf>
    <xf numFmtId="0" fontId="0" fillId="0" borderId="0" xfId="3" applyFont="1" applyAlignment="1" applyProtection="1">
      <alignment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zoomScale="75" zoomScaleNormal="75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3" t="s">
        <v>0</v>
      </c>
      <c r="B1" s="164"/>
      <c r="C1" s="164"/>
      <c r="D1" s="164"/>
      <c r="E1" s="164"/>
      <c r="F1" s="165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604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0</v>
      </c>
      <c r="C9" s="47">
        <f>SUM(C10:C16)</f>
        <v>367378.38</v>
      </c>
      <c r="D9" s="46" t="s">
        <v>12</v>
      </c>
      <c r="E9" s="47">
        <f>SUM(E10:E18)</f>
        <v>0</v>
      </c>
      <c r="F9" s="47">
        <f>SUM(F10:F18)</f>
        <v>0</v>
      </c>
    </row>
    <row r="10" spans="1:6" x14ac:dyDescent="0.25">
      <c r="A10" s="48" t="s">
        <v>13</v>
      </c>
      <c r="B10" s="47">
        <v>0</v>
      </c>
      <c r="C10" s="47">
        <v>0</v>
      </c>
      <c r="D10" s="48" t="s">
        <v>14</v>
      </c>
      <c r="E10" s="47">
        <v>0</v>
      </c>
      <c r="F10" s="47">
        <v>0</v>
      </c>
    </row>
    <row r="11" spans="1:6" x14ac:dyDescent="0.25">
      <c r="A11" s="48" t="s">
        <v>15</v>
      </c>
      <c r="B11" s="47">
        <v>0</v>
      </c>
      <c r="C11" s="47">
        <v>0</v>
      </c>
      <c r="D11" s="48" t="s">
        <v>16</v>
      </c>
      <c r="E11" s="47">
        <v>0</v>
      </c>
      <c r="F11" s="47">
        <v>0</v>
      </c>
    </row>
    <row r="12" spans="1:6" x14ac:dyDescent="0.25">
      <c r="A12" s="48" t="s">
        <v>17</v>
      </c>
      <c r="B12" s="47">
        <v>0</v>
      </c>
      <c r="C12" s="47">
        <v>0</v>
      </c>
      <c r="D12" s="48" t="s">
        <v>18</v>
      </c>
      <c r="E12" s="47">
        <v>0</v>
      </c>
      <c r="F12" s="47">
        <v>0</v>
      </c>
    </row>
    <row r="13" spans="1:6" x14ac:dyDescent="0.25">
      <c r="A13" s="48" t="s">
        <v>19</v>
      </c>
      <c r="B13" s="47">
        <v>0</v>
      </c>
      <c r="C13" s="47">
        <v>367378.38</v>
      </c>
      <c r="D13" s="48" t="s">
        <v>20</v>
      </c>
      <c r="E13" s="47">
        <v>0</v>
      </c>
      <c r="F13" s="47">
        <v>0</v>
      </c>
    </row>
    <row r="14" spans="1:6" x14ac:dyDescent="0.25">
      <c r="A14" s="48" t="s">
        <v>21</v>
      </c>
      <c r="B14" s="47">
        <v>0</v>
      </c>
      <c r="C14" s="47">
        <v>0</v>
      </c>
      <c r="D14" s="48" t="s">
        <v>22</v>
      </c>
      <c r="E14" s="47">
        <v>0</v>
      </c>
      <c r="F14" s="47">
        <v>0</v>
      </c>
    </row>
    <row r="15" spans="1:6" x14ac:dyDescent="0.25">
      <c r="A15" s="48" t="s">
        <v>23</v>
      </c>
      <c r="B15" s="47">
        <v>0</v>
      </c>
      <c r="C15" s="47">
        <v>0</v>
      </c>
      <c r="D15" s="48" t="s">
        <v>24</v>
      </c>
      <c r="E15" s="47">
        <v>0</v>
      </c>
      <c r="F15" s="47">
        <v>0</v>
      </c>
    </row>
    <row r="16" spans="1:6" x14ac:dyDescent="0.25">
      <c r="A16" s="48" t="s">
        <v>25</v>
      </c>
      <c r="B16" s="47">
        <v>0</v>
      </c>
      <c r="C16" s="47">
        <v>0</v>
      </c>
      <c r="D16" s="48" t="s">
        <v>26</v>
      </c>
      <c r="E16" s="47">
        <v>0</v>
      </c>
      <c r="F16" s="47">
        <v>0</v>
      </c>
    </row>
    <row r="17" spans="1:6" x14ac:dyDescent="0.25">
      <c r="A17" s="46" t="s">
        <v>27</v>
      </c>
      <c r="B17" s="47">
        <f>SUM(B18:B24)</f>
        <v>0</v>
      </c>
      <c r="C17" s="47">
        <f>SUM(C18:C24)</f>
        <v>1327048.79</v>
      </c>
      <c r="D17" s="48" t="s">
        <v>28</v>
      </c>
      <c r="E17" s="47">
        <v>0</v>
      </c>
      <c r="F17" s="47">
        <v>0</v>
      </c>
    </row>
    <row r="18" spans="1:6" x14ac:dyDescent="0.25">
      <c r="A18" s="48" t="s">
        <v>29</v>
      </c>
      <c r="B18" s="47">
        <v>0</v>
      </c>
      <c r="C18" s="47">
        <v>0</v>
      </c>
      <c r="D18" s="48" t="s">
        <v>30</v>
      </c>
      <c r="E18" s="47">
        <v>0</v>
      </c>
      <c r="F18" s="47">
        <v>0</v>
      </c>
    </row>
    <row r="19" spans="1:6" x14ac:dyDescent="0.25">
      <c r="A19" s="48" t="s">
        <v>31</v>
      </c>
      <c r="B19" s="47">
        <v>0</v>
      </c>
      <c r="C19" s="47">
        <v>0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47">
        <v>0</v>
      </c>
      <c r="C20" s="47">
        <v>1327048.79</v>
      </c>
      <c r="D20" s="48" t="s">
        <v>34</v>
      </c>
      <c r="E20" s="47">
        <v>0</v>
      </c>
      <c r="F20" s="47">
        <v>0</v>
      </c>
    </row>
    <row r="21" spans="1:6" x14ac:dyDescent="0.25">
      <c r="A21" s="48" t="s">
        <v>35</v>
      </c>
      <c r="B21" s="47">
        <v>0</v>
      </c>
      <c r="C21" s="47">
        <v>0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47">
        <v>0</v>
      </c>
      <c r="C22" s="47">
        <v>0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47">
        <v>0</v>
      </c>
      <c r="C23" s="47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47">
        <v>0</v>
      </c>
      <c r="C24" s="47">
        <v>0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47">
        <f>SUM(B26:B30)</f>
        <v>0</v>
      </c>
      <c r="C25" s="47">
        <f>SUM(C26:C30)</f>
        <v>0</v>
      </c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47">
        <v>0</v>
      </c>
      <c r="C26" s="47">
        <v>0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47">
        <v>0</v>
      </c>
      <c r="C37" s="47">
        <v>0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0</v>
      </c>
      <c r="C47" s="4">
        <f>C9+C17+C25+C31+C37+C38+C41</f>
        <v>1694427.17</v>
      </c>
      <c r="D47" s="2" t="s">
        <v>86</v>
      </c>
      <c r="E47" s="4">
        <f>E9+E19+E23+E26+E27+E31+E38+E42</f>
        <v>0</v>
      </c>
      <c r="F47" s="4">
        <f>F9+F19+F23+F26+F27+F31+F38+F42</f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47">
        <v>0</v>
      </c>
      <c r="C52" s="47">
        <v>0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2977559.67</v>
      </c>
      <c r="C53" s="47">
        <v>2977559.67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47">
        <v>33635.94</v>
      </c>
      <c r="C54" s="47">
        <v>33635.94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47">
        <v>-3006365.51</v>
      </c>
      <c r="C55" s="47">
        <v>-2988744.05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0</v>
      </c>
      <c r="F59" s="4">
        <f>F47+F57</f>
        <v>0</v>
      </c>
    </row>
    <row r="60" spans="1:6" x14ac:dyDescent="0.25">
      <c r="A60" s="3" t="s">
        <v>106</v>
      </c>
      <c r="B60" s="4">
        <f>SUM(B50:B58)</f>
        <v>4830.1000000000931</v>
      </c>
      <c r="C60" s="4">
        <f>SUM(C50:C58)</f>
        <v>22451.560000000056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4830.1000000000931</v>
      </c>
      <c r="C62" s="4">
        <f>SUM(C47+C60)</f>
        <v>1716878.73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-367549.83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110</v>
      </c>
      <c r="E64" s="47">
        <v>-367549.83</v>
      </c>
      <c r="F64" s="47">
        <v>0</v>
      </c>
    </row>
    <row r="65" spans="1:6" x14ac:dyDescent="0.25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f>SUM(E69:E73)</f>
        <v>372379.93</v>
      </c>
      <c r="F68" s="47">
        <f>SUM(F69:F73)</f>
        <v>1716878.73</v>
      </c>
    </row>
    <row r="69" spans="1:6" x14ac:dyDescent="0.25">
      <c r="A69" s="53"/>
      <c r="B69" s="45"/>
      <c r="C69" s="45"/>
      <c r="D69" s="46" t="s">
        <v>114</v>
      </c>
      <c r="E69" s="47">
        <v>-17450.009999999998</v>
      </c>
      <c r="F69" s="47">
        <v>-35636.07</v>
      </c>
    </row>
    <row r="70" spans="1:6" x14ac:dyDescent="0.25">
      <c r="A70" s="53"/>
      <c r="B70" s="45"/>
      <c r="C70" s="45"/>
      <c r="D70" s="46" t="s">
        <v>115</v>
      </c>
      <c r="E70" s="47">
        <v>389829.94</v>
      </c>
      <c r="F70" s="47">
        <v>1752514.8</v>
      </c>
    </row>
    <row r="71" spans="1:6" x14ac:dyDescent="0.25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4830.0999999999767</v>
      </c>
      <c r="F79" s="4">
        <f>F63+F68+F75</f>
        <v>1716878.73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4830.0999999999767</v>
      </c>
      <c r="F81" s="4">
        <f>F59+F79</f>
        <v>1716878.73</v>
      </c>
    </row>
    <row r="82" spans="1:6" x14ac:dyDescent="0.25">
      <c r="A82" s="54"/>
      <c r="B82" s="55"/>
      <c r="C82" s="55"/>
      <c r="D82" s="55"/>
      <c r="E82" s="56"/>
      <c r="F82" s="56"/>
    </row>
    <row r="84" spans="1:6" x14ac:dyDescent="0.25">
      <c r="A84" s="161" t="s">
        <v>601</v>
      </c>
      <c r="E84" s="160"/>
      <c r="F84" s="16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2 E9:F63 B48:C52 B32:C46 B47 B14:C19 B13 B21:C30 B20 B56:C62 E71:F81 E65:F68 F64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453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454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455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476</v>
      </c>
      <c r="B20" s="75"/>
      <c r="C20" s="75"/>
      <c r="D20" s="75"/>
      <c r="E20" s="75"/>
      <c r="F20" s="75"/>
      <c r="G20" s="75"/>
    </row>
    <row r="21" spans="1:7" x14ac:dyDescent="0.25">
      <c r="A21" s="3" t="s">
        <v>477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476</v>
      </c>
      <c r="B27" s="76"/>
      <c r="C27" s="76"/>
      <c r="D27" s="76"/>
      <c r="E27" s="76"/>
      <c r="F27" s="76"/>
      <c r="G27" s="76"/>
    </row>
    <row r="28" spans="1:7" x14ac:dyDescent="0.25">
      <c r="A28" s="3" t="s">
        <v>483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485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39" spans="1:7" x14ac:dyDescent="0.25">
      <c r="A39" s="162" t="s">
        <v>602</v>
      </c>
    </row>
    <row r="40" spans="1:7" x14ac:dyDescent="0.25">
      <c r="A40" t="s">
        <v>603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3"/>
  <sheetViews>
    <sheetView showGridLines="0" zoomScale="75" zoomScaleNormal="75" workbookViewId="0">
      <selection activeCell="A23" sqref="A2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488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489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x14ac:dyDescent="0.25">
      <c r="A5" s="175" t="s">
        <v>455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490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162" t="s">
        <v>602</v>
      </c>
    </row>
    <row r="33" spans="1:1" x14ac:dyDescent="0.25">
      <c r="A33" t="s">
        <v>603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2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503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504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512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515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516</v>
      </c>
    </row>
    <row r="39" spans="1:7" x14ac:dyDescent="0.25">
      <c r="A39" t="s">
        <v>517</v>
      </c>
    </row>
    <row r="41" spans="1:7" x14ac:dyDescent="0.25">
      <c r="A41" s="162" t="s">
        <v>602</v>
      </c>
    </row>
    <row r="42" spans="1:7" x14ac:dyDescent="0.25">
      <c r="A42" t="s">
        <v>603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518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519</v>
      </c>
      <c r="B3" s="182"/>
      <c r="C3" s="182"/>
      <c r="D3" s="182"/>
      <c r="E3" s="182"/>
      <c r="F3" s="182"/>
      <c r="G3" s="183"/>
    </row>
    <row r="4" spans="1:7" x14ac:dyDescent="0.25">
      <c r="A4" s="181" t="s">
        <v>2</v>
      </c>
      <c r="B4" s="182"/>
      <c r="C4" s="182"/>
      <c r="D4" s="182"/>
      <c r="E4" s="182"/>
      <c r="F4" s="182"/>
      <c r="G4" s="183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490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520</v>
      </c>
    </row>
    <row r="32" spans="1:7" x14ac:dyDescent="0.25">
      <c r="A32" t="s">
        <v>521</v>
      </c>
    </row>
    <row r="34" spans="1:1" x14ac:dyDescent="0.25">
      <c r="A34" s="162" t="s">
        <v>602</v>
      </c>
    </row>
    <row r="35" spans="1:1" x14ac:dyDescent="0.25">
      <c r="A35" t="s">
        <v>603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70"/>
  <sheetViews>
    <sheetView showGridLines="0" tabSelected="1" zoomScale="75" zoomScaleNormal="75" workbookViewId="0">
      <selection sqref="A1:F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2" t="s">
        <v>522</v>
      </c>
      <c r="B1" s="164"/>
      <c r="C1" s="164"/>
      <c r="D1" s="164"/>
      <c r="E1" s="164"/>
      <c r="F1" s="164"/>
    </row>
    <row r="2" spans="1:6" x14ac:dyDescent="0.25">
      <c r="A2" s="184" t="str">
        <f>'Formato 1'!A2</f>
        <v>FIDEICOMISO PROMOCIÓN JUVENIL 129747 (a)</v>
      </c>
      <c r="B2" s="185"/>
      <c r="C2" s="185"/>
      <c r="D2" s="185"/>
      <c r="E2" s="185"/>
      <c r="F2" s="186"/>
    </row>
    <row r="3" spans="1:6" x14ac:dyDescent="0.25">
      <c r="A3" s="181" t="s">
        <v>523</v>
      </c>
      <c r="B3" s="182"/>
      <c r="C3" s="182"/>
      <c r="D3" s="182"/>
      <c r="E3" s="182"/>
      <c r="F3" s="183"/>
    </row>
    <row r="4" spans="1:6" ht="30" x14ac:dyDescent="0.25">
      <c r="A4" s="139" t="s">
        <v>505</v>
      </c>
      <c r="B4" s="7" t="s">
        <v>524</v>
      </c>
      <c r="C4" s="33" t="s">
        <v>525</v>
      </c>
      <c r="D4" s="33" t="s">
        <v>526</v>
      </c>
      <c r="E4" s="33" t="s">
        <v>527</v>
      </c>
      <c r="F4" s="33" t="s">
        <v>528</v>
      </c>
    </row>
    <row r="5" spans="1:6" ht="15.75" customHeight="1" x14ac:dyDescent="0.25">
      <c r="A5" s="143" t="s">
        <v>529</v>
      </c>
      <c r="B5" s="148"/>
      <c r="C5" s="148"/>
      <c r="D5" s="148"/>
      <c r="E5" s="148"/>
      <c r="F5" s="148"/>
    </row>
    <row r="6" spans="1:6" ht="30" x14ac:dyDescent="0.25">
      <c r="A6" s="146" t="s">
        <v>530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532</v>
      </c>
      <c r="B9" s="145"/>
      <c r="C9" s="145"/>
      <c r="D9" s="145"/>
      <c r="E9" s="145"/>
      <c r="F9" s="145"/>
    </row>
    <row r="10" spans="1:6" x14ac:dyDescent="0.25">
      <c r="A10" s="146" t="s">
        <v>533</v>
      </c>
      <c r="B10" s="155"/>
      <c r="C10" s="155"/>
      <c r="D10" s="155"/>
      <c r="E10" s="155"/>
      <c r="F10" s="155"/>
    </row>
    <row r="11" spans="1:6" x14ac:dyDescent="0.25">
      <c r="A11" s="67" t="s">
        <v>534</v>
      </c>
      <c r="B11" s="155"/>
      <c r="C11" s="155"/>
      <c r="D11" s="155"/>
      <c r="E11" s="155"/>
      <c r="F11" s="155"/>
    </row>
    <row r="12" spans="1:6" x14ac:dyDescent="0.25">
      <c r="A12" s="67" t="s">
        <v>535</v>
      </c>
      <c r="B12" s="155"/>
      <c r="C12" s="155"/>
      <c r="D12" s="155"/>
      <c r="E12" s="155"/>
      <c r="F12" s="155"/>
    </row>
    <row r="13" spans="1:6" x14ac:dyDescent="0.25">
      <c r="A13" s="67" t="s">
        <v>536</v>
      </c>
      <c r="B13" s="155"/>
      <c r="C13" s="155"/>
      <c r="D13" s="155"/>
      <c r="E13" s="155"/>
      <c r="F13" s="155"/>
    </row>
    <row r="14" spans="1:6" x14ac:dyDescent="0.25">
      <c r="A14" s="146" t="s">
        <v>537</v>
      </c>
      <c r="B14" s="155"/>
      <c r="C14" s="155"/>
      <c r="D14" s="155"/>
      <c r="E14" s="155"/>
      <c r="F14" s="155"/>
    </row>
    <row r="15" spans="1:6" x14ac:dyDescent="0.25">
      <c r="A15" s="67" t="s">
        <v>534</v>
      </c>
      <c r="B15" s="155"/>
      <c r="C15" s="155"/>
      <c r="D15" s="155"/>
      <c r="E15" s="155"/>
      <c r="F15" s="155"/>
    </row>
    <row r="16" spans="1:6" x14ac:dyDescent="0.25">
      <c r="A16" s="67" t="s">
        <v>535</v>
      </c>
      <c r="B16" s="156"/>
      <c r="C16" s="156"/>
      <c r="D16" s="156"/>
      <c r="E16" s="156"/>
      <c r="F16" s="156"/>
    </row>
    <row r="17" spans="1:6" x14ac:dyDescent="0.25">
      <c r="A17" s="67" t="s">
        <v>536</v>
      </c>
      <c r="B17" s="157"/>
      <c r="C17" s="157"/>
      <c r="D17" s="157"/>
      <c r="E17" s="157"/>
      <c r="F17" s="157"/>
    </row>
    <row r="18" spans="1:6" x14ac:dyDescent="0.25">
      <c r="A18" s="146" t="s">
        <v>538</v>
      </c>
      <c r="B18" s="157"/>
      <c r="C18" s="157"/>
      <c r="D18" s="157"/>
      <c r="E18" s="157"/>
      <c r="F18" s="157"/>
    </row>
    <row r="19" spans="1:6" x14ac:dyDescent="0.25">
      <c r="A19" s="146" t="s">
        <v>539</v>
      </c>
      <c r="B19" s="157"/>
      <c r="C19" s="157"/>
      <c r="D19" s="157"/>
      <c r="E19" s="157"/>
      <c r="F19" s="157"/>
    </row>
    <row r="20" spans="1:6" x14ac:dyDescent="0.25">
      <c r="A20" s="146" t="s">
        <v>540</v>
      </c>
      <c r="B20" s="158"/>
      <c r="C20" s="158"/>
      <c r="D20" s="158"/>
      <c r="E20" s="158"/>
      <c r="F20" s="158"/>
    </row>
    <row r="21" spans="1:6" x14ac:dyDescent="0.25">
      <c r="A21" s="146" t="s">
        <v>541</v>
      </c>
      <c r="B21" s="158"/>
      <c r="C21" s="158"/>
      <c r="D21" s="158"/>
      <c r="E21" s="158"/>
      <c r="F21" s="158"/>
    </row>
    <row r="22" spans="1:6" x14ac:dyDescent="0.25">
      <c r="A22" s="146" t="s">
        <v>542</v>
      </c>
      <c r="B22" s="158"/>
      <c r="C22" s="158"/>
      <c r="D22" s="158"/>
      <c r="E22" s="158"/>
      <c r="F22" s="158"/>
    </row>
    <row r="23" spans="1:6" x14ac:dyDescent="0.25">
      <c r="A23" s="146" t="s">
        <v>543</v>
      </c>
      <c r="B23" s="158"/>
      <c r="C23" s="158"/>
      <c r="D23" s="158"/>
      <c r="E23" s="158"/>
      <c r="F23" s="158"/>
    </row>
    <row r="24" spans="1:6" x14ac:dyDescent="0.25">
      <c r="A24" s="146" t="s">
        <v>544</v>
      </c>
      <c r="B24" s="150"/>
      <c r="C24" s="150"/>
      <c r="D24" s="150"/>
      <c r="E24" s="150"/>
      <c r="F24" s="150"/>
    </row>
    <row r="25" spans="1:6" x14ac:dyDescent="0.25">
      <c r="A25" s="146" t="s">
        <v>545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546</v>
      </c>
      <c r="B27" s="149"/>
      <c r="C27" s="149"/>
      <c r="D27" s="149"/>
      <c r="E27" s="149"/>
      <c r="F27" s="149"/>
    </row>
    <row r="28" spans="1:6" x14ac:dyDescent="0.25">
      <c r="A28" s="146" t="s">
        <v>547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548</v>
      </c>
      <c r="B30" s="53"/>
      <c r="C30" s="53"/>
      <c r="D30" s="53"/>
      <c r="E30" s="53"/>
      <c r="F30" s="53"/>
    </row>
    <row r="31" spans="1:6" x14ac:dyDescent="0.25">
      <c r="A31" s="154" t="s">
        <v>533</v>
      </c>
      <c r="B31" s="91"/>
      <c r="C31" s="91"/>
      <c r="D31" s="91"/>
      <c r="E31" s="91"/>
      <c r="F31" s="91"/>
    </row>
    <row r="32" spans="1:6" x14ac:dyDescent="0.25">
      <c r="A32" s="154" t="s">
        <v>537</v>
      </c>
      <c r="B32" s="91"/>
      <c r="C32" s="91"/>
      <c r="D32" s="91"/>
      <c r="E32" s="91"/>
      <c r="F32" s="91"/>
    </row>
    <row r="33" spans="1:6" x14ac:dyDescent="0.25">
      <c r="A33" s="154" t="s">
        <v>549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550</v>
      </c>
      <c r="B35" s="53"/>
      <c r="C35" s="53"/>
      <c r="D35" s="53"/>
      <c r="E35" s="53"/>
      <c r="F35" s="53"/>
    </row>
    <row r="36" spans="1:6" x14ac:dyDescent="0.25">
      <c r="A36" s="154" t="s">
        <v>551</v>
      </c>
      <c r="B36" s="53"/>
      <c r="C36" s="53"/>
      <c r="D36" s="53"/>
      <c r="E36" s="53"/>
      <c r="F36" s="53"/>
    </row>
    <row r="37" spans="1:6" x14ac:dyDescent="0.25">
      <c r="A37" s="154" t="s">
        <v>552</v>
      </c>
      <c r="B37" s="53"/>
      <c r="C37" s="53"/>
      <c r="D37" s="53"/>
      <c r="E37" s="53"/>
      <c r="F37" s="53"/>
    </row>
    <row r="38" spans="1:6" x14ac:dyDescent="0.25">
      <c r="A38" s="154" t="s">
        <v>553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555</v>
      </c>
      <c r="B42" s="53"/>
      <c r="C42" s="53"/>
      <c r="D42" s="53"/>
      <c r="E42" s="53"/>
      <c r="F42" s="53"/>
    </row>
    <row r="43" spans="1:6" x14ac:dyDescent="0.25">
      <c r="A43" s="154" t="s">
        <v>556</v>
      </c>
      <c r="B43" s="91"/>
      <c r="C43" s="91"/>
      <c r="D43" s="91"/>
      <c r="E43" s="91"/>
      <c r="F43" s="91"/>
    </row>
    <row r="44" spans="1:6" x14ac:dyDescent="0.25">
      <c r="A44" s="154" t="s">
        <v>557</v>
      </c>
      <c r="B44" s="91"/>
      <c r="C44" s="91"/>
      <c r="D44" s="91"/>
      <c r="E44" s="91"/>
      <c r="F44" s="91"/>
    </row>
    <row r="45" spans="1:6" x14ac:dyDescent="0.25">
      <c r="A45" s="154" t="s">
        <v>558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559</v>
      </c>
      <c r="B47" s="53"/>
      <c r="C47" s="53"/>
      <c r="D47" s="53"/>
      <c r="E47" s="53"/>
      <c r="F47" s="53"/>
    </row>
    <row r="48" spans="1:6" x14ac:dyDescent="0.25">
      <c r="A48" s="154" t="s">
        <v>557</v>
      </c>
      <c r="B48" s="91"/>
      <c r="C48" s="91"/>
      <c r="D48" s="91"/>
      <c r="E48" s="91"/>
      <c r="F48" s="91"/>
    </row>
    <row r="49" spans="1:6" x14ac:dyDescent="0.25">
      <c r="A49" s="154" t="s">
        <v>558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560</v>
      </c>
      <c r="B51" s="53"/>
      <c r="C51" s="53"/>
      <c r="D51" s="53"/>
      <c r="E51" s="53"/>
      <c r="F51" s="53"/>
    </row>
    <row r="52" spans="1:6" x14ac:dyDescent="0.25">
      <c r="A52" s="154" t="s">
        <v>557</v>
      </c>
      <c r="B52" s="91"/>
      <c r="C52" s="91"/>
      <c r="D52" s="91"/>
      <c r="E52" s="91"/>
      <c r="F52" s="91"/>
    </row>
    <row r="53" spans="1:6" x14ac:dyDescent="0.25">
      <c r="A53" s="154" t="s">
        <v>558</v>
      </c>
      <c r="B53" s="91"/>
      <c r="C53" s="91"/>
      <c r="D53" s="91"/>
      <c r="E53" s="91"/>
      <c r="F53" s="91"/>
    </row>
    <row r="54" spans="1:6" x14ac:dyDescent="0.25">
      <c r="A54" s="154" t="s">
        <v>561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562</v>
      </c>
      <c r="B56" s="53"/>
      <c r="C56" s="53"/>
      <c r="D56" s="53"/>
      <c r="E56" s="53"/>
      <c r="F56" s="53"/>
    </row>
    <row r="57" spans="1:6" x14ac:dyDescent="0.25">
      <c r="A57" s="154" t="s">
        <v>557</v>
      </c>
      <c r="B57" s="91"/>
      <c r="C57" s="91"/>
      <c r="D57" s="91"/>
      <c r="E57" s="91"/>
      <c r="F57" s="91"/>
    </row>
    <row r="58" spans="1:6" x14ac:dyDescent="0.25">
      <c r="A58" s="154" t="s">
        <v>558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563</v>
      </c>
      <c r="B60" s="53"/>
      <c r="C60" s="53"/>
      <c r="D60" s="53"/>
      <c r="E60" s="53"/>
      <c r="F60" s="53"/>
    </row>
    <row r="61" spans="1:6" x14ac:dyDescent="0.25">
      <c r="A61" s="154" t="s">
        <v>564</v>
      </c>
      <c r="B61" s="141"/>
      <c r="C61" s="141"/>
      <c r="D61" s="141"/>
      <c r="E61" s="141"/>
      <c r="F61" s="141"/>
    </row>
    <row r="62" spans="1:6" x14ac:dyDescent="0.25">
      <c r="A62" s="154" t="s">
        <v>565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566</v>
      </c>
      <c r="B64" s="141"/>
      <c r="C64" s="141"/>
      <c r="D64" s="141"/>
      <c r="E64" s="141"/>
      <c r="F64" s="141"/>
    </row>
    <row r="65" spans="1:6" x14ac:dyDescent="0.25">
      <c r="A65" s="154" t="s">
        <v>567</v>
      </c>
      <c r="B65" s="141"/>
      <c r="C65" s="141"/>
      <c r="D65" s="141"/>
      <c r="E65" s="141"/>
      <c r="F65" s="141"/>
    </row>
    <row r="66" spans="1:6" x14ac:dyDescent="0.25">
      <c r="A66" s="154" t="s">
        <v>568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x14ac:dyDescent="0.25">
      <c r="A69" s="162" t="s">
        <v>602</v>
      </c>
    </row>
    <row r="70" spans="1:6" x14ac:dyDescent="0.25">
      <c r="A70" t="s">
        <v>603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9" t="s">
        <v>453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87" t="s">
        <v>505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70" t="s">
        <v>569</v>
      </c>
      <c r="C7" s="188"/>
      <c r="D7" s="188"/>
      <c r="E7" s="188"/>
      <c r="F7" s="188"/>
      <c r="G7" s="188"/>
    </row>
    <row r="8" spans="1:7" ht="30" x14ac:dyDescent="0.25">
      <c r="A8" s="71" t="s">
        <v>512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488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91" t="s">
        <v>580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37" t="s">
        <v>569</v>
      </c>
      <c r="C7" s="188"/>
      <c r="D7" s="188"/>
      <c r="E7" s="188"/>
      <c r="F7" s="188"/>
      <c r="G7" s="188"/>
    </row>
    <row r="8" spans="1:7" x14ac:dyDescent="0.25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503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504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505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f>+F5+1</f>
        <v>2022</v>
      </c>
    </row>
    <row r="6" spans="1:7" ht="32.25" x14ac:dyDescent="0.25">
      <c r="A6" s="171"/>
      <c r="B6" s="196"/>
      <c r="C6" s="196"/>
      <c r="D6" s="196"/>
      <c r="E6" s="196"/>
      <c r="F6" s="196"/>
      <c r="G6" s="37" t="s">
        <v>584</v>
      </c>
    </row>
    <row r="7" spans="1:7" x14ac:dyDescent="0.25">
      <c r="A7" s="62" t="s">
        <v>512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3" t="s">
        <v>596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597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518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FIDEICOMISO PROMOCIÓN JUVENIL 129747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519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7" t="s">
        <v>580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37" t="s">
        <v>598</v>
      </c>
    </row>
    <row r="7" spans="1:7" x14ac:dyDescent="0.25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3" t="s">
        <v>596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597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9" t="s">
        <v>522</v>
      </c>
      <c r="B1" s="199"/>
      <c r="C1" s="199"/>
      <c r="D1" s="199"/>
      <c r="E1" s="199"/>
      <c r="F1" s="199"/>
    </row>
    <row r="2" spans="1:6" ht="20.100000000000001" customHeight="1" x14ac:dyDescent="0.25">
      <c r="A2" s="110" t="str">
        <f>'Formato 1'!A2</f>
        <v>FIDEICOMISO PROMOCIÓN JUVENIL 129747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524</v>
      </c>
      <c r="C4" s="121" t="s">
        <v>525</v>
      </c>
      <c r="D4" s="121" t="s">
        <v>526</v>
      </c>
      <c r="E4" s="121" t="s">
        <v>527</v>
      </c>
      <c r="F4" s="121" t="s">
        <v>528</v>
      </c>
    </row>
    <row r="5" spans="1:6" ht="12.75" customHeight="1" x14ac:dyDescent="0.25">
      <c r="A5" s="18" t="s">
        <v>529</v>
      </c>
      <c r="B5" s="53"/>
      <c r="C5" s="53"/>
      <c r="D5" s="53"/>
      <c r="E5" s="53"/>
      <c r="F5" s="53"/>
    </row>
    <row r="6" spans="1:6" ht="30" x14ac:dyDescent="0.25">
      <c r="A6" s="59" t="s">
        <v>530</v>
      </c>
      <c r="B6" s="60"/>
      <c r="C6" s="60"/>
      <c r="D6" s="60"/>
      <c r="E6" s="60"/>
      <c r="F6" s="60"/>
    </row>
    <row r="7" spans="1:6" ht="15" x14ac:dyDescent="0.25">
      <c r="A7" s="59" t="s">
        <v>531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532</v>
      </c>
      <c r="B9" s="45"/>
      <c r="C9" s="45"/>
      <c r="D9" s="45"/>
      <c r="E9" s="45"/>
      <c r="F9" s="45"/>
    </row>
    <row r="10" spans="1:6" ht="15" x14ac:dyDescent="0.25">
      <c r="A10" s="59" t="s">
        <v>533</v>
      </c>
      <c r="B10" s="60"/>
      <c r="C10" s="60"/>
      <c r="D10" s="60"/>
      <c r="E10" s="60"/>
      <c r="F10" s="60"/>
    </row>
    <row r="11" spans="1:6" ht="15" x14ac:dyDescent="0.25">
      <c r="A11" s="80" t="s">
        <v>534</v>
      </c>
      <c r="B11" s="60"/>
      <c r="C11" s="60"/>
      <c r="D11" s="60"/>
      <c r="E11" s="60"/>
      <c r="F11" s="60"/>
    </row>
    <row r="12" spans="1:6" ht="15" x14ac:dyDescent="0.25">
      <c r="A12" s="80" t="s">
        <v>535</v>
      </c>
      <c r="B12" s="60"/>
      <c r="C12" s="60"/>
      <c r="D12" s="60"/>
      <c r="E12" s="60"/>
      <c r="F12" s="60"/>
    </row>
    <row r="13" spans="1:6" ht="15" x14ac:dyDescent="0.25">
      <c r="A13" s="80" t="s">
        <v>536</v>
      </c>
      <c r="B13" s="60"/>
      <c r="C13" s="60"/>
      <c r="D13" s="60"/>
      <c r="E13" s="60"/>
      <c r="F13" s="60"/>
    </row>
    <row r="14" spans="1:6" ht="15" x14ac:dyDescent="0.25">
      <c r="A14" s="59" t="s">
        <v>537</v>
      </c>
      <c r="B14" s="60"/>
      <c r="C14" s="60"/>
      <c r="D14" s="60"/>
      <c r="E14" s="60"/>
      <c r="F14" s="60"/>
    </row>
    <row r="15" spans="1:6" ht="15" x14ac:dyDescent="0.25">
      <c r="A15" s="80" t="s">
        <v>534</v>
      </c>
      <c r="B15" s="60"/>
      <c r="C15" s="60"/>
      <c r="D15" s="60"/>
      <c r="E15" s="60"/>
      <c r="F15" s="60"/>
    </row>
    <row r="16" spans="1:6" ht="15" x14ac:dyDescent="0.25">
      <c r="A16" s="80" t="s">
        <v>535</v>
      </c>
      <c r="B16" s="60"/>
      <c r="C16" s="60"/>
      <c r="D16" s="60"/>
      <c r="E16" s="60"/>
      <c r="F16" s="60"/>
    </row>
    <row r="17" spans="1:6" ht="15" x14ac:dyDescent="0.25">
      <c r="A17" s="80" t="s">
        <v>536</v>
      </c>
      <c r="B17" s="60"/>
      <c r="C17" s="60"/>
      <c r="D17" s="60"/>
      <c r="E17" s="60"/>
      <c r="F17" s="60"/>
    </row>
    <row r="18" spans="1:6" ht="15" x14ac:dyDescent="0.25">
      <c r="A18" s="59" t="s">
        <v>538</v>
      </c>
      <c r="B18" s="122"/>
      <c r="C18" s="60"/>
      <c r="D18" s="60"/>
      <c r="E18" s="60"/>
      <c r="F18" s="60"/>
    </row>
    <row r="19" spans="1:6" ht="15" x14ac:dyDescent="0.25">
      <c r="A19" s="59" t="s">
        <v>539</v>
      </c>
      <c r="B19" s="60"/>
      <c r="C19" s="60"/>
      <c r="D19" s="60"/>
      <c r="E19" s="60"/>
      <c r="F19" s="60"/>
    </row>
    <row r="20" spans="1:6" ht="30" x14ac:dyDescent="0.25">
      <c r="A20" s="59" t="s">
        <v>540</v>
      </c>
      <c r="B20" s="123"/>
      <c r="C20" s="123"/>
      <c r="D20" s="123"/>
      <c r="E20" s="123"/>
      <c r="F20" s="123"/>
    </row>
    <row r="21" spans="1:6" ht="30" x14ac:dyDescent="0.25">
      <c r="A21" s="59" t="s">
        <v>541</v>
      </c>
      <c r="B21" s="123"/>
      <c r="C21" s="123"/>
      <c r="D21" s="123"/>
      <c r="E21" s="123"/>
      <c r="F21" s="123"/>
    </row>
    <row r="22" spans="1:6" ht="30" x14ac:dyDescent="0.25">
      <c r="A22" s="59" t="s">
        <v>542</v>
      </c>
      <c r="B22" s="123"/>
      <c r="C22" s="123"/>
      <c r="D22" s="123"/>
      <c r="E22" s="123"/>
      <c r="F22" s="123"/>
    </row>
    <row r="23" spans="1:6" ht="15" x14ac:dyDescent="0.25">
      <c r="A23" s="59" t="s">
        <v>543</v>
      </c>
      <c r="B23" s="123"/>
      <c r="C23" s="123"/>
      <c r="D23" s="123"/>
      <c r="E23" s="123"/>
      <c r="F23" s="123"/>
    </row>
    <row r="24" spans="1:6" ht="15" x14ac:dyDescent="0.25">
      <c r="A24" s="59" t="s">
        <v>544</v>
      </c>
      <c r="B24" s="124"/>
      <c r="C24" s="60"/>
      <c r="D24" s="60"/>
      <c r="E24" s="60"/>
      <c r="F24" s="60"/>
    </row>
    <row r="25" spans="1:6" ht="15" x14ac:dyDescent="0.25">
      <c r="A25" s="59" t="s">
        <v>545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546</v>
      </c>
      <c r="B27" s="45"/>
      <c r="C27" s="45"/>
      <c r="D27" s="45"/>
      <c r="E27" s="45"/>
      <c r="F27" s="45"/>
    </row>
    <row r="28" spans="1:6" ht="15" x14ac:dyDescent="0.25">
      <c r="A28" s="59" t="s">
        <v>547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548</v>
      </c>
      <c r="B30" s="45"/>
      <c r="C30" s="45"/>
      <c r="D30" s="45"/>
      <c r="E30" s="45"/>
      <c r="F30" s="45"/>
    </row>
    <row r="31" spans="1:6" ht="15" x14ac:dyDescent="0.25">
      <c r="A31" s="59" t="s">
        <v>533</v>
      </c>
      <c r="B31" s="60"/>
      <c r="C31" s="60"/>
      <c r="D31" s="60"/>
      <c r="E31" s="60"/>
      <c r="F31" s="60"/>
    </row>
    <row r="32" spans="1:6" ht="15" x14ac:dyDescent="0.25">
      <c r="A32" s="59" t="s">
        <v>537</v>
      </c>
      <c r="B32" s="60"/>
      <c r="C32" s="60"/>
      <c r="D32" s="60"/>
      <c r="E32" s="60"/>
      <c r="F32" s="60"/>
    </row>
    <row r="33" spans="1:6" ht="15" x14ac:dyDescent="0.25">
      <c r="A33" s="59" t="s">
        <v>549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550</v>
      </c>
      <c r="B35" s="45"/>
      <c r="C35" s="45"/>
      <c r="D35" s="45"/>
      <c r="E35" s="45"/>
      <c r="F35" s="45"/>
    </row>
    <row r="36" spans="1:6" ht="15" x14ac:dyDescent="0.25">
      <c r="A36" s="59" t="s">
        <v>551</v>
      </c>
      <c r="B36" s="60"/>
      <c r="C36" s="60"/>
      <c r="D36" s="60"/>
      <c r="E36" s="60"/>
      <c r="F36" s="60"/>
    </row>
    <row r="37" spans="1:6" ht="15" x14ac:dyDescent="0.25">
      <c r="A37" s="59" t="s">
        <v>552</v>
      </c>
      <c r="B37" s="60"/>
      <c r="C37" s="60"/>
      <c r="D37" s="60"/>
      <c r="E37" s="60"/>
      <c r="F37" s="60"/>
    </row>
    <row r="38" spans="1:6" ht="15" x14ac:dyDescent="0.25">
      <c r="A38" s="59" t="s">
        <v>553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555</v>
      </c>
      <c r="B42" s="45"/>
      <c r="C42" s="45"/>
      <c r="D42" s="45"/>
      <c r="E42" s="45"/>
      <c r="F42" s="45"/>
    </row>
    <row r="43" spans="1:6" ht="15" x14ac:dyDescent="0.25">
      <c r="A43" s="59" t="s">
        <v>556</v>
      </c>
      <c r="B43" s="60"/>
      <c r="C43" s="60"/>
      <c r="D43" s="60"/>
      <c r="E43" s="60"/>
      <c r="F43" s="60"/>
    </row>
    <row r="44" spans="1:6" ht="15" x14ac:dyDescent="0.25">
      <c r="A44" s="59" t="s">
        <v>557</v>
      </c>
      <c r="B44" s="60"/>
      <c r="C44" s="60"/>
      <c r="D44" s="60"/>
      <c r="E44" s="60"/>
      <c r="F44" s="60"/>
    </row>
    <row r="45" spans="1:6" ht="15" x14ac:dyDescent="0.25">
      <c r="A45" s="59" t="s">
        <v>558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559</v>
      </c>
      <c r="B47" s="45"/>
      <c r="C47" s="45"/>
      <c r="D47" s="45"/>
      <c r="E47" s="45"/>
      <c r="F47" s="45"/>
    </row>
    <row r="48" spans="1:6" ht="15" x14ac:dyDescent="0.25">
      <c r="A48" s="59" t="s">
        <v>557</v>
      </c>
      <c r="B48" s="123"/>
      <c r="C48" s="123"/>
      <c r="D48" s="123"/>
      <c r="E48" s="123"/>
      <c r="F48" s="123"/>
    </row>
    <row r="49" spans="1:6" ht="15" x14ac:dyDescent="0.25">
      <c r="A49" s="59" t="s">
        <v>558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560</v>
      </c>
      <c r="B51" s="45"/>
      <c r="C51" s="45"/>
      <c r="D51" s="45"/>
      <c r="E51" s="45"/>
      <c r="F51" s="45"/>
    </row>
    <row r="52" spans="1:6" ht="15" x14ac:dyDescent="0.25">
      <c r="A52" s="59" t="s">
        <v>557</v>
      </c>
      <c r="B52" s="60"/>
      <c r="C52" s="60"/>
      <c r="D52" s="60"/>
      <c r="E52" s="60"/>
      <c r="F52" s="60"/>
    </row>
    <row r="53" spans="1:6" ht="15" x14ac:dyDescent="0.25">
      <c r="A53" s="59" t="s">
        <v>558</v>
      </c>
      <c r="B53" s="60"/>
      <c r="C53" s="60"/>
      <c r="D53" s="60"/>
      <c r="E53" s="60"/>
      <c r="F53" s="60"/>
    </row>
    <row r="54" spans="1:6" ht="15" x14ac:dyDescent="0.25">
      <c r="A54" s="59" t="s">
        <v>561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H2" sqref="H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3" t="s">
        <v>124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v>0</v>
      </c>
      <c r="C18" s="108"/>
      <c r="D18" s="108"/>
      <c r="E18" s="108"/>
      <c r="F18" s="4">
        <v>0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6" t="s">
        <v>154</v>
      </c>
      <c r="B33" s="166"/>
      <c r="C33" s="166"/>
      <c r="D33" s="166"/>
      <c r="E33" s="166"/>
      <c r="F33" s="166"/>
      <c r="G33" s="166"/>
      <c r="H33" s="166"/>
    </row>
    <row r="34" spans="1:8" ht="14.45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4.45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4.45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4.45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4"/>
  <sheetViews>
    <sheetView showGridLines="0" zoomScale="75" zoomScaleNormal="75" workbookViewId="0">
      <selection activeCell="H3" sqref="H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165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605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3" spans="1:11" x14ac:dyDescent="0.25">
      <c r="A23" s="162" t="s">
        <v>602</v>
      </c>
    </row>
    <row r="24" spans="1:11" x14ac:dyDescent="0.25">
      <c r="A24" t="s">
        <v>603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8"/>
  <sheetViews>
    <sheetView showGridLines="0" topLeftCell="A14" zoomScale="75" zoomScaleNormal="75" workbookViewId="0">
      <selection activeCell="A42" sqref="A4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3" t="s">
        <v>189</v>
      </c>
      <c r="B1" s="164"/>
      <c r="C1" s="164"/>
      <c r="D1" s="165"/>
    </row>
    <row r="2" spans="1:4" x14ac:dyDescent="0.25">
      <c r="A2" s="110" t="str">
        <f>'Formato 1'!A2</f>
        <v>FIDEICOMISO PROMOCIÓN JUVENIL 129747 (a)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0</v>
      </c>
      <c r="C8" s="14">
        <f>SUM(C9:C11)</f>
        <v>0</v>
      </c>
      <c r="D8" s="14">
        <f>SUM(D9:D11)</f>
        <v>0</v>
      </c>
    </row>
    <row r="9" spans="1:4" x14ac:dyDescent="0.25">
      <c r="A9" s="58" t="s">
        <v>195</v>
      </c>
      <c r="B9" s="94">
        <v>0</v>
      </c>
      <c r="C9" s="94">
        <v>0</v>
      </c>
      <c r="D9" s="94">
        <v>0</v>
      </c>
    </row>
    <row r="10" spans="1:4" x14ac:dyDescent="0.25">
      <c r="A10" s="58" t="s">
        <v>196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197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f>B14+B15</f>
        <v>0</v>
      </c>
      <c r="C13" s="14">
        <f>C14+C15</f>
        <v>0</v>
      </c>
      <c r="D13" s="14">
        <f>D14+D15</f>
        <v>0</v>
      </c>
    </row>
    <row r="14" spans="1:4" x14ac:dyDescent="0.25">
      <c r="A14" s="58" t="s">
        <v>199</v>
      </c>
      <c r="B14" s="94">
        <v>0</v>
      </c>
      <c r="C14" s="94">
        <v>0</v>
      </c>
      <c r="D14" s="94">
        <v>0</v>
      </c>
    </row>
    <row r="15" spans="1:4" x14ac:dyDescent="0.25">
      <c r="A15" s="58" t="s">
        <v>200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202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f>B8-B13+B17</f>
        <v>0</v>
      </c>
      <c r="C21" s="14">
        <f>C8-C13+C17</f>
        <v>0</v>
      </c>
      <c r="D21" s="14">
        <f>D8-D13+D17</f>
        <v>0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f>B21-B11</f>
        <v>0</v>
      </c>
      <c r="C23" s="14">
        <f>C21-C11</f>
        <v>0</v>
      </c>
      <c r="D23" s="14">
        <f>D21-D11</f>
        <v>0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0</v>
      </c>
      <c r="D25" s="14">
        <f>D23-D17</f>
        <v>0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0</v>
      </c>
      <c r="D33" s="4">
        <f>D25+D29</f>
        <v>0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0</v>
      </c>
      <c r="C48" s="96">
        <f>C9</f>
        <v>0</v>
      </c>
      <c r="D48" s="96">
        <f>D9</f>
        <v>0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0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0</v>
      </c>
      <c r="D57" s="4">
        <f>D48+D49-D53+D55</f>
        <v>0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0</v>
      </c>
      <c r="D59" s="4">
        <f>D57-D49</f>
        <v>0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7" spans="1:4" x14ac:dyDescent="0.25">
      <c r="A77" s="162" t="s">
        <v>602</v>
      </c>
    </row>
    <row r="78" spans="1:4" x14ac:dyDescent="0.25">
      <c r="A78" t="s">
        <v>603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25 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9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230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7" t="s">
        <v>232</v>
      </c>
      <c r="B6" s="169" t="s">
        <v>233</v>
      </c>
      <c r="C6" s="169"/>
      <c r="D6" s="169"/>
      <c r="E6" s="169"/>
      <c r="F6" s="169"/>
      <c r="G6" s="169" t="s">
        <v>234</v>
      </c>
    </row>
    <row r="7" spans="1:7" ht="30" x14ac:dyDescent="0.25">
      <c r="A7" s="168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9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246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247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259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265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f t="shared" si="4"/>
        <v>0</v>
      </c>
    </row>
    <row r="35" spans="1:7" ht="14.45" customHeight="1" x14ac:dyDescent="0.25">
      <c r="A35" s="58" t="s">
        <v>266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268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7">SUM(B9,B10,B11,B12,B13,B14,B15,B16,B28,B34,B35,B37)</f>
        <v>0</v>
      </c>
      <c r="C41" s="4">
        <f t="shared" si="7"/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  <c r="G41" s="4">
        <f t="shared" si="7"/>
        <v>0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288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16">B41+B65+B67</f>
        <v>0</v>
      </c>
      <c r="C70" s="4">
        <f t="shared" si="16"/>
        <v>0</v>
      </c>
      <c r="D70" s="4">
        <f t="shared" si="16"/>
        <v>0</v>
      </c>
      <c r="E70" s="4">
        <f t="shared" si="16"/>
        <v>0</v>
      </c>
      <c r="F70" s="4">
        <f t="shared" si="16"/>
        <v>0</v>
      </c>
      <c r="G70" s="4">
        <f t="shared" si="16"/>
        <v>0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300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8" spans="1:7" x14ac:dyDescent="0.25">
      <c r="A78" s="162" t="s">
        <v>602</v>
      </c>
    </row>
    <row r="79" spans="1:7" x14ac:dyDescent="0.25">
      <c r="A79" t="s">
        <v>603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58 B60:F75 G9:G15 G60:G76 G55:G58 G38:G5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3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2" t="s">
        <v>301</v>
      </c>
      <c r="B1" s="164"/>
      <c r="C1" s="164"/>
      <c r="D1" s="164"/>
      <c r="E1" s="164"/>
      <c r="F1" s="164"/>
      <c r="G1" s="165"/>
    </row>
    <row r="2" spans="1:7" x14ac:dyDescent="0.25">
      <c r="A2" s="125" t="str">
        <f>'Formato 1'!A2</f>
        <v>FIDEICOMISO PROMOCIÓN JUVENIL 129747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0" t="s">
        <v>6</v>
      </c>
      <c r="B7" s="170" t="s">
        <v>304</v>
      </c>
      <c r="C7" s="170"/>
      <c r="D7" s="170"/>
      <c r="E7" s="170"/>
      <c r="F7" s="170"/>
      <c r="G7" s="171" t="s">
        <v>305</v>
      </c>
    </row>
    <row r="8" spans="1:7" ht="30" x14ac:dyDescent="0.25">
      <c r="A8" s="170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0"/>
    </row>
    <row r="9" spans="1:7" x14ac:dyDescent="0.25">
      <c r="A9" s="27" t="s">
        <v>310</v>
      </c>
      <c r="B9" s="83">
        <f t="shared" ref="B9:G9" si="0">SUM(B10,B18,B28,B38,B48,B58,B62,B71,B75)</f>
        <v>0</v>
      </c>
      <c r="C9" s="83">
        <f t="shared" si="0"/>
        <v>0</v>
      </c>
      <c r="D9" s="83">
        <f t="shared" si="0"/>
        <v>0</v>
      </c>
      <c r="E9" s="83">
        <f t="shared" si="0"/>
        <v>0</v>
      </c>
      <c r="F9" s="83">
        <f t="shared" si="0"/>
        <v>0</v>
      </c>
      <c r="G9" s="83">
        <f t="shared" si="0"/>
        <v>0</v>
      </c>
    </row>
    <row r="10" spans="1:7" x14ac:dyDescent="0.25">
      <c r="A10" s="84" t="s">
        <v>311</v>
      </c>
      <c r="B10" s="83">
        <f t="shared" ref="B10:G10" si="1">SUM(B11:B17)</f>
        <v>0</v>
      </c>
      <c r="C10" s="83">
        <f t="shared" si="1"/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7" x14ac:dyDescent="0.25">
      <c r="A11" s="85" t="s">
        <v>312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85" t="s">
        <v>313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f t="shared" ref="G12:G17" si="2">D12-E12</f>
        <v>0</v>
      </c>
    </row>
    <row r="13" spans="1:7" x14ac:dyDescent="0.25">
      <c r="A13" s="85" t="s">
        <v>314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2"/>
        <v>0</v>
      </c>
    </row>
    <row r="14" spans="1:7" x14ac:dyDescent="0.25">
      <c r="A14" s="85" t="s">
        <v>315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2"/>
        <v>0</v>
      </c>
    </row>
    <row r="15" spans="1:7" x14ac:dyDescent="0.25">
      <c r="A15" s="85" t="s">
        <v>316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2"/>
        <v>0</v>
      </c>
    </row>
    <row r="16" spans="1:7" x14ac:dyDescent="0.25">
      <c r="A16" s="85" t="s">
        <v>317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5">
      <c r="A17" s="85" t="s">
        <v>318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5">
      <c r="A18" s="84" t="s">
        <v>319</v>
      </c>
      <c r="B18" s="83">
        <f t="shared" ref="B18:G18" si="3">SUM(B19:B27)</f>
        <v>0</v>
      </c>
      <c r="C18" s="83">
        <f t="shared" si="3"/>
        <v>0</v>
      </c>
      <c r="D18" s="83">
        <f t="shared" si="3"/>
        <v>0</v>
      </c>
      <c r="E18" s="83">
        <f t="shared" si="3"/>
        <v>0</v>
      </c>
      <c r="F18" s="83">
        <f t="shared" si="3"/>
        <v>0</v>
      </c>
      <c r="G18" s="83">
        <f t="shared" si="3"/>
        <v>0</v>
      </c>
    </row>
    <row r="19" spans="1:7" x14ac:dyDescent="0.25">
      <c r="A19" s="85" t="s">
        <v>320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85" t="s">
        <v>321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f t="shared" ref="G20:G27" si="4">D20-E20</f>
        <v>0</v>
      </c>
    </row>
    <row r="21" spans="1:7" x14ac:dyDescent="0.2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f t="shared" si="4"/>
        <v>0</v>
      </c>
    </row>
    <row r="23" spans="1:7" x14ac:dyDescent="0.25">
      <c r="A23" s="85" t="s">
        <v>324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4"/>
        <v>0</v>
      </c>
    </row>
    <row r="24" spans="1:7" x14ac:dyDescent="0.25">
      <c r="A24" s="85" t="s">
        <v>325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f t="shared" si="4"/>
        <v>0</v>
      </c>
    </row>
    <row r="25" spans="1:7" x14ac:dyDescent="0.25">
      <c r="A25" s="85" t="s">
        <v>326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4"/>
        <v>0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4"/>
        <v>0</v>
      </c>
    </row>
    <row r="28" spans="1:7" x14ac:dyDescent="0.25">
      <c r="A28" s="84" t="s">
        <v>329</v>
      </c>
      <c r="B28" s="83">
        <f t="shared" ref="B28:G28" si="5">SUM(B29:B37)</f>
        <v>0</v>
      </c>
      <c r="C28" s="83">
        <f t="shared" si="5"/>
        <v>0</v>
      </c>
      <c r="D28" s="83">
        <f t="shared" si="5"/>
        <v>0</v>
      </c>
      <c r="E28" s="83">
        <f t="shared" si="5"/>
        <v>0</v>
      </c>
      <c r="F28" s="83">
        <f t="shared" si="5"/>
        <v>0</v>
      </c>
      <c r="G28" s="83">
        <f t="shared" si="5"/>
        <v>0</v>
      </c>
    </row>
    <row r="29" spans="1:7" x14ac:dyDescent="0.25">
      <c r="A29" s="85" t="s">
        <v>330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85" t="s">
        <v>331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ref="G30:G37" si="6">D30-E30</f>
        <v>0</v>
      </c>
    </row>
    <row r="31" spans="1:7" x14ac:dyDescent="0.25">
      <c r="A31" s="85" t="s">
        <v>332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6"/>
        <v>0</v>
      </c>
    </row>
    <row r="32" spans="1:7" x14ac:dyDescent="0.25">
      <c r="A32" s="85" t="s">
        <v>333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f t="shared" si="6"/>
        <v>0</v>
      </c>
    </row>
    <row r="33" spans="1:7" ht="14.45" customHeight="1" x14ac:dyDescent="0.25">
      <c r="A33" s="85" t="s">
        <v>334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f t="shared" si="6"/>
        <v>0</v>
      </c>
    </row>
    <row r="34" spans="1:7" ht="14.45" customHeight="1" x14ac:dyDescent="0.25">
      <c r="A34" s="85" t="s">
        <v>335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f t="shared" si="6"/>
        <v>0</v>
      </c>
    </row>
    <row r="35" spans="1:7" ht="14.45" customHeight="1" x14ac:dyDescent="0.25">
      <c r="A35" s="85" t="s">
        <v>336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f t="shared" si="6"/>
        <v>0</v>
      </c>
    </row>
    <row r="36" spans="1:7" ht="14.45" customHeight="1" x14ac:dyDescent="0.25">
      <c r="A36" s="85" t="s">
        <v>337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f t="shared" si="6"/>
        <v>0</v>
      </c>
    </row>
    <row r="37" spans="1:7" ht="14.45" customHeight="1" x14ac:dyDescent="0.25">
      <c r="A37" s="85" t="s">
        <v>338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f t="shared" si="6"/>
        <v>0</v>
      </c>
    </row>
    <row r="38" spans="1:7" x14ac:dyDescent="0.25">
      <c r="A38" s="84" t="s">
        <v>339</v>
      </c>
      <c r="B38" s="83">
        <f t="shared" ref="B38:G38" si="7">SUM(B39:B47)</f>
        <v>0</v>
      </c>
      <c r="C38" s="83">
        <f t="shared" si="7"/>
        <v>0</v>
      </c>
      <c r="D38" s="83">
        <f t="shared" si="7"/>
        <v>0</v>
      </c>
      <c r="E38" s="83">
        <f t="shared" si="7"/>
        <v>0</v>
      </c>
      <c r="F38" s="83">
        <f t="shared" si="7"/>
        <v>0</v>
      </c>
      <c r="G38" s="83">
        <f t="shared" si="7"/>
        <v>0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343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8"/>
        <v>0</v>
      </c>
    </row>
    <row r="43" spans="1:7" x14ac:dyDescent="0.25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349</v>
      </c>
      <c r="B48" s="83">
        <f t="shared" ref="B48:G48" si="9">SUM(B49:B57)</f>
        <v>0</v>
      </c>
      <c r="C48" s="83">
        <f t="shared" si="9"/>
        <v>0</v>
      </c>
      <c r="D48" s="83">
        <f t="shared" si="9"/>
        <v>0</v>
      </c>
      <c r="E48" s="83">
        <f t="shared" si="9"/>
        <v>0</v>
      </c>
      <c r="F48" s="83">
        <f t="shared" si="9"/>
        <v>0</v>
      </c>
      <c r="G48" s="83">
        <f t="shared" si="9"/>
        <v>0</v>
      </c>
    </row>
    <row r="49" spans="1:7" x14ac:dyDescent="0.25">
      <c r="A49" s="85" t="s">
        <v>350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351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0">D50-E50</f>
        <v>0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0"/>
        <v>0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355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0"/>
        <v>0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358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5">
      <c r="A58" s="84" t="s">
        <v>359</v>
      </c>
      <c r="B58" s="83">
        <f t="shared" ref="B58:G58" si="11">SUM(B59:B61)</f>
        <v>0</v>
      </c>
      <c r="C58" s="83">
        <f t="shared" si="11"/>
        <v>0</v>
      </c>
      <c r="D58" s="83">
        <f t="shared" si="11"/>
        <v>0</v>
      </c>
      <c r="E58" s="83">
        <f t="shared" si="11"/>
        <v>0</v>
      </c>
      <c r="F58" s="83">
        <f t="shared" si="11"/>
        <v>0</v>
      </c>
      <c r="G58" s="83">
        <f t="shared" si="11"/>
        <v>0</v>
      </c>
    </row>
    <row r="59" spans="1:7" x14ac:dyDescent="0.2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361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2">D60-E60</f>
        <v>0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363</v>
      </c>
      <c r="B62" s="83">
        <f t="shared" ref="B62:G62" si="13">SUM(B63:B67,B69:B70)</f>
        <v>0</v>
      </c>
      <c r="C62" s="83">
        <f t="shared" si="13"/>
        <v>0</v>
      </c>
      <c r="D62" s="83">
        <f t="shared" si="13"/>
        <v>0</v>
      </c>
      <c r="E62" s="83">
        <f t="shared" si="13"/>
        <v>0</v>
      </c>
      <c r="F62" s="83">
        <f t="shared" si="13"/>
        <v>0</v>
      </c>
      <c r="G62" s="83">
        <f t="shared" si="13"/>
        <v>0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4"/>
        <v>0</v>
      </c>
    </row>
    <row r="71" spans="1:7" x14ac:dyDescent="0.2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37">B9+B84</f>
        <v>0</v>
      </c>
      <c r="C159" s="90">
        <f t="shared" si="37"/>
        <v>0</v>
      </c>
      <c r="D159" s="90">
        <f t="shared" si="37"/>
        <v>0</v>
      </c>
      <c r="E159" s="90">
        <f t="shared" si="37"/>
        <v>0</v>
      </c>
      <c r="F159" s="90">
        <f t="shared" si="37"/>
        <v>0</v>
      </c>
      <c r="G159" s="90">
        <f t="shared" si="37"/>
        <v>0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2" spans="1:1" x14ac:dyDescent="0.25">
      <c r="A162" s="162" t="s">
        <v>602</v>
      </c>
    </row>
    <row r="163" spans="1:1" x14ac:dyDescent="0.25">
      <c r="A163" t="s">
        <v>603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7 B19:G27 B18:F18 B29:G37 B28:F28 B39:G47 B38:F38 B49:G57 B48:F48 B59:G61 B58:F58 B63:G70 B62:F62 B71:F92 B94:F159 B93:C93 E93:F9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4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386</v>
      </c>
      <c r="B1" s="173"/>
      <c r="C1" s="173"/>
      <c r="D1" s="173"/>
      <c r="E1" s="173"/>
      <c r="F1" s="173"/>
      <c r="G1" s="174"/>
    </row>
    <row r="2" spans="1:7" ht="15" customHeight="1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7" t="s">
        <v>6</v>
      </c>
      <c r="B7" s="169" t="s">
        <v>304</v>
      </c>
      <c r="C7" s="169"/>
      <c r="D7" s="169"/>
      <c r="E7" s="169"/>
      <c r="F7" s="169"/>
      <c r="G7" s="171" t="s">
        <v>305</v>
      </c>
    </row>
    <row r="8" spans="1:7" ht="30" x14ac:dyDescent="0.25">
      <c r="A8" s="168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0"/>
    </row>
    <row r="9" spans="1:7" ht="15.75" customHeight="1" x14ac:dyDescent="0.25">
      <c r="A9" s="26" t="s">
        <v>388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390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389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153</v>
      </c>
      <c r="B28" s="49"/>
      <c r="C28" s="49"/>
      <c r="D28" s="49"/>
      <c r="E28" s="49"/>
      <c r="F28" s="49"/>
      <c r="G28" s="49"/>
    </row>
    <row r="29" spans="1:7" x14ac:dyDescent="0.25">
      <c r="A29" s="3" t="s">
        <v>385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3" spans="1:1" x14ac:dyDescent="0.25">
      <c r="A33" s="162" t="s">
        <v>602</v>
      </c>
    </row>
    <row r="34" spans="1:1" x14ac:dyDescent="0.25">
      <c r="A34" t="s">
        <v>603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1"/>
  <sheetViews>
    <sheetView showGridLines="0" topLeftCell="A60" zoomScale="75" zoomScaleNormal="75" workbookViewId="0">
      <selection activeCell="A86" sqref="A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398</v>
      </c>
      <c r="B1" s="179"/>
      <c r="C1" s="179"/>
      <c r="D1" s="179"/>
      <c r="E1" s="179"/>
      <c r="F1" s="179"/>
      <c r="G1" s="179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7" t="s">
        <v>6</v>
      </c>
      <c r="B7" s="175" t="s">
        <v>304</v>
      </c>
      <c r="C7" s="176"/>
      <c r="D7" s="176"/>
      <c r="E7" s="176"/>
      <c r="F7" s="177"/>
      <c r="G7" s="171" t="s">
        <v>401</v>
      </c>
    </row>
    <row r="8" spans="1:7" ht="30" x14ac:dyDescent="0.25">
      <c r="A8" s="168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0"/>
    </row>
    <row r="9" spans="1:7" ht="16.5" customHeight="1" x14ac:dyDescent="0.25">
      <c r="A9" s="26" t="s">
        <v>403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404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404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80" spans="1:7" x14ac:dyDescent="0.25">
      <c r="A80" s="162" t="s">
        <v>602</v>
      </c>
    </row>
    <row r="81" spans="1:1" x14ac:dyDescent="0.25">
      <c r="A81" t="s">
        <v>603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8"/>
  <sheetViews>
    <sheetView showGridLines="0" zoomScale="75" zoomScaleNormal="75" workbookViewId="0">
      <selection sqref="A1:G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437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FIDEICOMISO PROMOCIÓN JUVENIL 129747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7" t="s">
        <v>439</v>
      </c>
      <c r="B7" s="170" t="s">
        <v>304</v>
      </c>
      <c r="C7" s="170"/>
      <c r="D7" s="170"/>
      <c r="E7" s="170"/>
      <c r="F7" s="170"/>
      <c r="G7" s="170" t="s">
        <v>305</v>
      </c>
    </row>
    <row r="8" spans="1:7" ht="30" x14ac:dyDescent="0.25">
      <c r="A8" s="168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0"/>
    </row>
    <row r="9" spans="1:7" ht="15.75" customHeight="1" x14ac:dyDescent="0.25">
      <c r="A9" s="26" t="s">
        <v>440</v>
      </c>
      <c r="B9" s="119">
        <f>SUM(B10,B11,B12,B15,B16,B19)</f>
        <v>0</v>
      </c>
      <c r="C9" s="119">
        <f t="shared" ref="C9:G9" si="0">SUM(C10,C11,C12,C15,C16,C19)</f>
        <v>0</v>
      </c>
      <c r="D9" s="119">
        <f t="shared" si="0"/>
        <v>0</v>
      </c>
      <c r="E9" s="119">
        <f t="shared" si="0"/>
        <v>0</v>
      </c>
      <c r="F9" s="119">
        <f t="shared" si="0"/>
        <v>0</v>
      </c>
      <c r="G9" s="119">
        <f t="shared" si="0"/>
        <v>0</v>
      </c>
    </row>
    <row r="10" spans="1:7" x14ac:dyDescent="0.25">
      <c r="A10" s="58" t="s">
        <v>441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6">
        <f>D10-E10</f>
        <v>0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f>B21+B9</f>
        <v>0</v>
      </c>
      <c r="C33" s="119">
        <f t="shared" ref="C33:G33" si="8">C21+C9</f>
        <v>0</v>
      </c>
      <c r="D33" s="119">
        <f t="shared" si="8"/>
        <v>0</v>
      </c>
      <c r="E33" s="119">
        <f t="shared" si="8"/>
        <v>0</v>
      </c>
      <c r="F33" s="119">
        <f t="shared" si="8"/>
        <v>0</v>
      </c>
      <c r="G33" s="119">
        <f t="shared" si="8"/>
        <v>0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7" spans="1:7" x14ac:dyDescent="0.25">
      <c r="A37" s="162" t="s">
        <v>602</v>
      </c>
    </row>
    <row r="38" spans="1:7" x14ac:dyDescent="0.25">
      <c r="A38" t="s">
        <v>603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1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dcterms:created xsi:type="dcterms:W3CDTF">2023-03-16T22:14:51Z</dcterms:created>
  <dcterms:modified xsi:type="dcterms:W3CDTF">2025-07-22T03:39:48Z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