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A275DEAC-149F-4156-922F-B238E7B1A3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C54" i="2"/>
  <c r="B54" i="2"/>
  <c r="C48" i="2"/>
  <c r="B48" i="2"/>
  <c r="B59" i="2" s="1"/>
  <c r="C41" i="2"/>
  <c r="B41" i="2"/>
  <c r="C36" i="2"/>
  <c r="C45" i="2" s="1"/>
  <c r="B36" i="2"/>
  <c r="B45" i="2" s="1"/>
  <c r="C33" i="2"/>
  <c r="B33" i="2"/>
  <c r="C16" i="2"/>
  <c r="B16" i="2"/>
  <c r="C4" i="2"/>
  <c r="B4" i="2"/>
  <c r="B61" i="2" l="1"/>
  <c r="B65" i="2" s="1"/>
  <c r="C61" i="2"/>
  <c r="C65" i="2" s="1"/>
  <c r="B63" i="2" s="1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<sst xmlns="http://schemas.openxmlformats.org/spreadsheetml/2006/main" count="58" uniqueCount="50">
  <si>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</si>
  <si>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</si>
  <si>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</si>
  <si>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</si>
  <si>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</si>
  <si>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</si>
  <si>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</si>
  <si>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</si>
  <si>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</si>
  <si>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</si>
  <si>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</si>
  <si>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</si>
  <si>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</si>
  <si>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</si>
  <si>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</si>
  <si>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</si>
  <si>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</si>
  <si>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</si>
  <si>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</si>
  <si>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</si>
  <si>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</si>
  <si>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</si>
  <si>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</si>
  <si>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</si>
  <si>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</si>
  <si>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</si>
  <si>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</si>
  <si>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</si>
  <si>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</si>
  <si>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</si>
  <si>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</si>
  <si>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</si>
  <si>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</si>
  <si>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</si>
  <si>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</si>
  <si>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</si>
  <si>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</si>
  <si>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</si>
  <si>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</si>
  <si>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</si>
  <si>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</si>
  <si>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</si>
  <si>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</si>
  <si>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</si>
  <si>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</si>
  <si>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</si>
  <si>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</si>
  <si>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</si>
  <si>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</si>
  <si>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Fideicomiso Promoción Juvenil 129747
Estado de Flujos de Efectivo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</si>
</sst>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71</xdr:row>
      <xdr:rowOff>28575</xdr:rowOff>
    </xdr:from>
    <xdr:to>
      <xdr:col>2</xdr:col>
      <xdr:colOff>600944</xdr:colOff>
      <xdr:row>81</xdr:row>
      <xdr:rowOff>66880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A71E2E-6455-46F4-AE6E-964077E78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1001375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26" zoomScaleNormal="100" workbookViewId="0">
      <selection activeCell="A92" sqref="A9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+SUM(B5:B14)</f>
        <v>171.45</v>
      </c>
      <c r="C4" s="13">
        <f>+SUM(C5:C14)</f>
        <v>137292.70000000001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137292.70000000001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171.45</v>
      </c>
      <c r="C11" s="14">
        <v>0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0</v>
      </c>
      <c r="C13" s="14">
        <v>0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+SUM(B17:B32)</f>
        <v>0</v>
      </c>
      <c r="C16" s="13">
        <f>+SUM(C17:C32)</f>
        <v>127785.60000000001</v>
      </c>
    </row>
    <row r="17" spans="1:3" ht="11.25" customHeight="1" x14ac:dyDescent="0.2">
      <c r="A17" s="7" t="s">
        <v>14</v>
      </c>
      <c r="B17" s="14">
        <v>0</v>
      </c>
      <c r="C17" s="14">
        <v>0</v>
      </c>
    </row>
    <row r="18" spans="1:3" ht="11.25" customHeight="1" x14ac:dyDescent="0.2">
      <c r="A18" s="7" t="s">
        <v>15</v>
      </c>
      <c r="B18" s="14">
        <v>0</v>
      </c>
      <c r="C18" s="14">
        <v>0</v>
      </c>
    </row>
    <row r="19" spans="1:3" ht="11.25" customHeight="1" x14ac:dyDescent="0.2">
      <c r="A19" s="7" t="s">
        <v>16</v>
      </c>
      <c r="B19" s="14">
        <v>0</v>
      </c>
      <c r="C19" s="14">
        <v>127785.60000000001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+B4-B16</f>
        <v>171.45</v>
      </c>
      <c r="C33" s="13">
        <f>+C4-C16</f>
        <v>9507.1000000000058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+SUM(B37:B39)</f>
        <v>0</v>
      </c>
      <c r="C36" s="13">
        <f>+SUM(C37:C39)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+SUM(B42:B44)</f>
        <v>0</v>
      </c>
      <c r="C41" s="13">
        <f>+SUM(C42:C44)</f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+B36-B41</f>
        <v>0</v>
      </c>
      <c r="C45" s="13">
        <f>+C36-C41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+SUM(B49:B52)</f>
        <v>0</v>
      </c>
      <c r="C48" s="13">
        <f>+SUM(C49:C52)</f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+SUM(B55:B58)</f>
        <v>367549.83</v>
      </c>
      <c r="C54" s="13">
        <f>+SUM(C55:C58)</f>
        <v>1352804.79</v>
      </c>
    </row>
    <row r="55" spans="1:3" ht="11.25" customHeight="1" x14ac:dyDescent="0.2">
      <c r="A55" s="7" t="s">
        <v>42</v>
      </c>
      <c r="B55" s="14">
        <v>0</v>
      </c>
      <c r="C55" s="14"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367549.83</v>
      </c>
      <c r="C58" s="14">
        <v>1352804.79</v>
      </c>
    </row>
    <row r="59" spans="1:3" ht="11.25" customHeight="1" x14ac:dyDescent="0.2">
      <c r="A59" s="4" t="s">
        <v>44</v>
      </c>
      <c r="B59" s="13">
        <f>+B48-B54</f>
        <v>-367549.83</v>
      </c>
      <c r="C59" s="13">
        <f>+C48-C54</f>
        <v>-1352804.79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+B33+B45+B59</f>
        <v>-367378.38</v>
      </c>
      <c r="C61" s="13">
        <f>+C33+C45+C59</f>
        <v>-1343297.69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f>+C65</f>
        <v>367378.37999999989</v>
      </c>
      <c r="C63" s="13">
        <v>1710676.0699999998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f>+B61+B63</f>
        <v>0</v>
      </c>
      <c r="C65" s="13">
        <f>+C61+C63</f>
        <v>367378.37999999989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2025-04-21T15:28:15Z</cp:lastPrinted>
  <dcterms:created xsi:type="dcterms:W3CDTF">2012-12-11T20:31:36Z</dcterms:created>
  <dcterms:modified xsi:type="dcterms:W3CDTF">2025-04-21T15:28:19Z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