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AA5A17E9-3472-4888-A2F5-CC91249E8FA8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H15" i="1"/>
  <c r="G14" i="1"/>
  <c r="F14" i="1"/>
  <c r="E14" i="1"/>
  <c r="D14" i="1"/>
  <c r="C14" i="1"/>
  <c r="I15" i="1" l="1"/>
  <c r="I159" i="1" l="1"/>
  <c r="H159" i="1"/>
  <c r="I158" i="1"/>
  <c r="H158" i="1"/>
  <c r="H157" i="1"/>
  <c r="I157" i="1" s="1"/>
  <c r="I156" i="1"/>
  <c r="H156" i="1"/>
  <c r="I155" i="1"/>
  <c r="H155" i="1"/>
  <c r="H152" i="1" s="1"/>
  <c r="I154" i="1"/>
  <c r="H154" i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I149" i="1" s="1"/>
  <c r="I148" i="1" s="1"/>
  <c r="G148" i="1"/>
  <c r="F148" i="1"/>
  <c r="E148" i="1"/>
  <c r="D148" i="1"/>
  <c r="C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G140" i="1"/>
  <c r="F140" i="1"/>
  <c r="E140" i="1"/>
  <c r="D140" i="1"/>
  <c r="C140" i="1"/>
  <c r="H139" i="1"/>
  <c r="H136" i="1" s="1"/>
  <c r="H138" i="1"/>
  <c r="I138" i="1" s="1"/>
  <c r="H137" i="1"/>
  <c r="I137" i="1" s="1"/>
  <c r="G136" i="1"/>
  <c r="F136" i="1"/>
  <c r="E136" i="1"/>
  <c r="D136" i="1"/>
  <c r="C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I126" i="1" s="1"/>
  <c r="H129" i="1"/>
  <c r="I128" i="1"/>
  <c r="H128" i="1"/>
  <c r="I127" i="1"/>
  <c r="H127" i="1"/>
  <c r="H126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G116" i="1"/>
  <c r="F116" i="1"/>
  <c r="E116" i="1"/>
  <c r="D116" i="1"/>
  <c r="C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H96" i="1" s="1"/>
  <c r="G96" i="1"/>
  <c r="F96" i="1"/>
  <c r="E96" i="1"/>
  <c r="D96" i="1"/>
  <c r="D87" i="1" s="1"/>
  <c r="C96" i="1"/>
  <c r="I95" i="1"/>
  <c r="H95" i="1"/>
  <c r="I94" i="1"/>
  <c r="H94" i="1"/>
  <c r="I93" i="1"/>
  <c r="H93" i="1"/>
  <c r="I92" i="1"/>
  <c r="H92" i="1"/>
  <c r="I91" i="1"/>
  <c r="I88" i="1" s="1"/>
  <c r="H91" i="1"/>
  <c r="I90" i="1"/>
  <c r="H90" i="1"/>
  <c r="I89" i="1"/>
  <c r="H89" i="1"/>
  <c r="H88" i="1" s="1"/>
  <c r="G88" i="1"/>
  <c r="G87" i="1" s="1"/>
  <c r="F88" i="1"/>
  <c r="E88" i="1"/>
  <c r="D88" i="1"/>
  <c r="C88" i="1"/>
  <c r="C87" i="1" s="1"/>
  <c r="F87" i="1"/>
  <c r="E87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I78" i="1" s="1"/>
  <c r="H79" i="1"/>
  <c r="H78" i="1" s="1"/>
  <c r="G78" i="1"/>
  <c r="F78" i="1"/>
  <c r="E78" i="1"/>
  <c r="D78" i="1"/>
  <c r="C78" i="1"/>
  <c r="I77" i="1"/>
  <c r="H77" i="1"/>
  <c r="H76" i="1"/>
  <c r="I76" i="1" s="1"/>
  <c r="H75" i="1"/>
  <c r="I75" i="1" s="1"/>
  <c r="H74" i="1"/>
  <c r="G74" i="1"/>
  <c r="F74" i="1"/>
  <c r="E74" i="1"/>
  <c r="D74" i="1"/>
  <c r="C74" i="1"/>
  <c r="I73" i="1"/>
  <c r="H73" i="1"/>
  <c r="I72" i="1"/>
  <c r="H72" i="1"/>
  <c r="I71" i="1"/>
  <c r="H71" i="1"/>
  <c r="I70" i="1"/>
  <c r="H70" i="1"/>
  <c r="I69" i="1"/>
  <c r="H69" i="1"/>
  <c r="I68" i="1"/>
  <c r="H68" i="1"/>
  <c r="H66" i="1" s="1"/>
  <c r="I67" i="1"/>
  <c r="I66" i="1" s="1"/>
  <c r="H67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G52" i="1"/>
  <c r="F52" i="1"/>
  <c r="E52" i="1"/>
  <c r="D52" i="1"/>
  <c r="C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I45" i="1"/>
  <c r="H45" i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G32" i="1"/>
  <c r="F32" i="1"/>
  <c r="E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I24" i="1"/>
  <c r="H24" i="1"/>
  <c r="H23" i="1"/>
  <c r="G22" i="1"/>
  <c r="F22" i="1"/>
  <c r="E22" i="1"/>
  <c r="D22" i="1"/>
  <c r="C22" i="1"/>
  <c r="C1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E13" i="1" l="1"/>
  <c r="I16" i="1"/>
  <c r="I14" i="1" s="1"/>
  <c r="H14" i="1"/>
  <c r="I63" i="1"/>
  <c r="G13" i="1"/>
  <c r="G161" i="1" s="1"/>
  <c r="H42" i="1"/>
  <c r="I42" i="1"/>
  <c r="F13" i="1"/>
  <c r="F161" i="1" s="1"/>
  <c r="H22" i="1"/>
  <c r="I23" i="1"/>
  <c r="I22" i="1" s="1"/>
  <c r="C161" i="1"/>
  <c r="E161" i="1"/>
  <c r="I74" i="1"/>
  <c r="I116" i="1"/>
  <c r="I62" i="1"/>
  <c r="I152" i="1"/>
  <c r="I52" i="1"/>
  <c r="H32" i="1"/>
  <c r="I97" i="1"/>
  <c r="I96" i="1" s="1"/>
  <c r="I139" i="1"/>
  <c r="I136" i="1" s="1"/>
  <c r="D32" i="1"/>
  <c r="D13" i="1" s="1"/>
  <c r="D161" i="1" s="1"/>
  <c r="I33" i="1"/>
  <c r="I32" i="1" s="1"/>
  <c r="H52" i="1"/>
  <c r="H148" i="1"/>
  <c r="H87" i="1" s="1"/>
  <c r="H13" i="1" l="1"/>
  <c r="H161" i="1" s="1"/>
  <c r="I87" i="1"/>
  <c r="I13" i="1"/>
  <c r="I161" i="1" l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<sst xmlns="http://schemas.openxmlformats.org/spreadsheetml/2006/main" count="277" uniqueCount="155">
  <si>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</si>
  <si>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</si>
  <si>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</si>
  <si>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</si>
  <si>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</si>
  <si>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</si>
  <si>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</si>
  <si>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</si>
  <si>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</si>
  <si>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</si>
  <si>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</si>
  <si>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</si>
  <si>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</si>
  <si>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</si>
  <si>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</si>
  <si>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</si>
  <si>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</si>
  <si>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</si>
  <si>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</si>
  <si>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</si>
  <si>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</si>
  <si>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</si>
  <si>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</si>
  <si>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</si>
  <si>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</si>
  <si>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</si>
  <si>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</si>
  <si>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</si>
  <si>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</si>
  <si>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</si>
  <si>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</si>
  <si>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</si>
  <si>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</si>
  <si>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</si>
  <si>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</si>
  <si>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</si>
  <si>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</si>
  <si>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</si>
  <si>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</si>
  <si>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</si>
  <si>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</si>
  <si>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</si>
  <si>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</si>
  <si>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</si>
  <si>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</si>
  <si>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</si>
  <si>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</si>
  <si>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</si>
  <si>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</si>
  <si>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</si>
  <si>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</si>
  <si>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</si>
  <si>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</si>
  <si>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</si>
  <si>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</si>
  <si>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</si>
  <si>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</si>
  <si>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</si>
  <si>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</si>
  <si>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</si>
  <si>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</si>
  <si>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</si>
  <si>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</si>
  <si>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</si>
  <si>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</si>
  <si>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</si>
  <si>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</si>
  <si>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</si>
  <si>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</si>
  <si>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</si>
  <si>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</si>
  <si>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</si>
  <si>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</si>
  <si>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</si>
  <si>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</si>
  <si>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</si>
  <si>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</si>
  <si>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</si>
  <si>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</si>
  <si>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</si>
  <si>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</si>
  <si>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</si>
  <si>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</si>
  <si>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</si>
  <si>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</si>
  <si>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</si>
  <si>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</si>
  <si>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</si>
  <si>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</si>
  <si>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</si>
  <si>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</si>
  <si>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</si>
  <si>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</si>
  <si>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</si>
  <si>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</si>
  <si>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</si>
  <si>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</si>
  <si>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</si>
  <si>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</si>
  <si>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</si>
  <si>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</si>
  <si>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</si>
  <si>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</si>
  <si>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</si>
  <si>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</si>
  <si>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</si>
  <si>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</si>
  <si>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</si>
  <si>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</si>
  <si>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</si>
  <si>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</si>
  <si>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</si>
  <si>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</si>
  <si>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</si>
  <si>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</si>
  <si>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</si>
  <si>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</si>
  <si>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</si>
  <si>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</si>
  <si>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</si>
  <si>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</si>
  <si>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</si>
  <si>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</si>
  <si>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</si>
  <si>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</si>
  <si>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</si>
  <si>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</si>
  <si>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</si>
  <si>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</si>
  <si>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</si>
  <si>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</si>
  <si>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</si>
  <si>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</si>
  <si>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</si>
  <si>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</si>
  <si>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</si>
  <si>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</si>
  <si>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</si>
  <si>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</si>
  <si>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</si>
  <si>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</si>
  <si>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</si>
  <si>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</si>
  <si>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</si>
  <si>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</si>
  <si>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</si>
  <si>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</si>
  <si>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 xml:space="preserve"> </t>
  </si>
  <si>
    <t>Fideicomiso Promoción Juvenil 129747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</si>
  <si>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</si>
  <si>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</si>
  <si>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Correspondiente del 01 de Enero al 31 de Diciembre del 2024</t>
  </si>
  <si>
    <t>Anual</t>
  </si>
  <si>
    <t>Cuenta Pública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</si>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</sst>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2" fillId="0" borderId="0" xfId="0" applyNumberFormat="1" applyFont="1"/>
    <xf numFmtId="0" fontId="0" fillId="0" borderId="0" xfId="3" applyFont="1" applyAlignment="1" applyProtection="1">
      <alignment vertical="top"/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G5" sqref="G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152</v>
      </c>
    </row>
    <row r="3" spans="1:4" x14ac:dyDescent="0.2">
      <c r="A3" s="23" t="s">
        <v>151</v>
      </c>
      <c r="B3" s="24"/>
      <c r="C3" s="25" t="s">
        <v>3</v>
      </c>
      <c r="D3" s="27" t="s">
        <v>153</v>
      </c>
    </row>
    <row r="4" spans="1:4" x14ac:dyDescent="0.2">
      <c r="A4" s="74" t="s">
        <v>4</v>
      </c>
      <c r="B4" s="75"/>
      <c r="C4" s="28"/>
      <c r="D4" s="29"/>
    </row>
    <row r="5" spans="1:4" x14ac:dyDescent="0.2">
      <c r="A5" s="30" t="s">
        <v>5</v>
      </c>
      <c r="B5" s="31" t="s">
        <v>6</v>
      </c>
    </row>
    <row r="6" spans="1:4" x14ac:dyDescent="0.2">
      <c r="A6" s="32"/>
      <c r="B6" s="33"/>
    </row>
    <row r="7" spans="1:4" x14ac:dyDescent="0.2">
      <c r="A7" s="34"/>
      <c r="B7" s="39" t="s">
        <v>7</v>
      </c>
    </row>
    <row r="8" spans="1:4" x14ac:dyDescent="0.2">
      <c r="A8" s="34"/>
      <c r="B8" s="35"/>
    </row>
    <row r="9" spans="1:4" x14ac:dyDescent="0.2">
      <c r="A9" s="44" t="s">
        <v>8</v>
      </c>
      <c r="B9" s="36" t="s">
        <v>9</v>
      </c>
    </row>
    <row r="10" spans="1:4" x14ac:dyDescent="0.2">
      <c r="A10" s="44" t="s">
        <v>10</v>
      </c>
      <c r="B10" s="36" t="s">
        <v>11</v>
      </c>
    </row>
    <row r="11" spans="1:4" x14ac:dyDescent="0.2">
      <c r="A11" s="44" t="s">
        <v>12</v>
      </c>
      <c r="B11" s="36" t="s">
        <v>13</v>
      </c>
    </row>
    <row r="12" spans="1:4" x14ac:dyDescent="0.2">
      <c r="A12" s="44" t="s">
        <v>14</v>
      </c>
      <c r="B12" s="36" t="s">
        <v>15</v>
      </c>
    </row>
    <row r="13" spans="1:4" x14ac:dyDescent="0.2">
      <c r="A13" s="44" t="s">
        <v>16</v>
      </c>
      <c r="B13" s="36" t="s">
        <v>17</v>
      </c>
    </row>
    <row r="14" spans="1:4" x14ac:dyDescent="0.2">
      <c r="A14" s="44" t="s">
        <v>18</v>
      </c>
      <c r="B14" s="36" t="s">
        <v>19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1"/>
  <sheetViews>
    <sheetView showGridLines="0" workbookViewId="0">
      <selection activeCell="H3" sqref="H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Fideicomiso Promoción Juvenil 129747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Anual</v>
      </c>
    </row>
    <row r="3" spans="1:6" x14ac:dyDescent="0.2">
      <c r="B3" s="76" t="str">
        <f>'Notas de Disciplina Financiera'!A3</f>
        <v>Correspondiente del 01 de Enero al 31 de Diciembre del 2024</v>
      </c>
      <c r="C3" s="76"/>
      <c r="D3" s="76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9</v>
      </c>
    </row>
    <row r="7" spans="1:6" x14ac:dyDescent="0.2">
      <c r="B7" s="1" t="s">
        <v>20</v>
      </c>
    </row>
    <row r="8" spans="1:6" x14ac:dyDescent="0.2">
      <c r="B8" s="45" t="s">
        <v>21</v>
      </c>
    </row>
    <row r="9" spans="1:6" x14ac:dyDescent="0.2">
      <c r="A9" s="42"/>
    </row>
    <row r="12" spans="1:6" x14ac:dyDescent="0.2">
      <c r="D12" s="1" t="s">
        <v>147</v>
      </c>
    </row>
    <row r="16" spans="1:6" x14ac:dyDescent="0.2">
      <c r="C16" s="70" t="s">
        <v>22</v>
      </c>
    </row>
    <row r="17" spans="3:3" x14ac:dyDescent="0.2">
      <c r="C17" s="69" t="s">
        <v>23</v>
      </c>
    </row>
    <row r="20" spans="3:3" ht="12" x14ac:dyDescent="0.2">
      <c r="C20" s="73" t="s">
        <v>149</v>
      </c>
    </row>
    <row r="21" spans="3:3" ht="12" x14ac:dyDescent="0.2">
      <c r="C21" t="s">
        <v>150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5"/>
  <sheetViews>
    <sheetView showGridLines="0" zoomScaleNormal="100" workbookViewId="0"/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6" t="str">
        <f>'Notas de Disciplina Financiera'!A1</f>
        <v>Fideicomiso Promoción Juvenil 129747</v>
      </c>
      <c r="C1" s="76"/>
      <c r="D1" s="76"/>
      <c r="E1" s="40" t="s">
        <v>0</v>
      </c>
      <c r="F1" s="41">
        <f>'Notas de Disciplina Financiera'!D1</f>
        <v>2024</v>
      </c>
    </row>
    <row r="2" spans="1:9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Anual</v>
      </c>
    </row>
    <row r="3" spans="1:9" x14ac:dyDescent="0.2">
      <c r="B3" s="76" t="str">
        <f>'Notas de Disciplina Financiera'!A3</f>
        <v>Correspondiente del 01 de Enero al 31 de Diciembre del 2024</v>
      </c>
      <c r="C3" s="76"/>
      <c r="D3" s="76"/>
      <c r="E3" s="40" t="s">
        <v>3</v>
      </c>
      <c r="F3" s="41" t="str">
        <f>'Notas de Disciplina Financiera'!D3</f>
        <v>Cuenta Pública</v>
      </c>
    </row>
    <row r="5" spans="1:9" x14ac:dyDescent="0.2">
      <c r="B5" s="43" t="s">
        <v>24</v>
      </c>
    </row>
    <row r="6" spans="1:9" x14ac:dyDescent="0.2">
      <c r="B6" s="82" t="str">
        <f>B1</f>
        <v>Fideicomiso Promoción Juvenil 129747</v>
      </c>
      <c r="C6" s="82"/>
      <c r="D6" s="82"/>
      <c r="E6" s="82"/>
      <c r="F6" s="82"/>
      <c r="G6" s="82"/>
      <c r="H6" s="82"/>
      <c r="I6" s="82"/>
    </row>
    <row r="7" spans="1:9" x14ac:dyDescent="0.2">
      <c r="B7" s="77" t="s">
        <v>25</v>
      </c>
      <c r="C7" s="77"/>
      <c r="D7" s="77"/>
      <c r="E7" s="77"/>
      <c r="F7" s="77"/>
      <c r="G7" s="77"/>
      <c r="H7" s="77"/>
      <c r="I7" s="77"/>
    </row>
    <row r="8" spans="1:9" x14ac:dyDescent="0.2">
      <c r="B8" s="77" t="s">
        <v>26</v>
      </c>
      <c r="C8" s="77"/>
      <c r="D8" s="77"/>
      <c r="E8" s="77"/>
      <c r="F8" s="77"/>
      <c r="G8" s="77"/>
      <c r="H8" s="77"/>
      <c r="I8" s="77"/>
    </row>
    <row r="9" spans="1:9" x14ac:dyDescent="0.2">
      <c r="B9" s="77" t="str">
        <f>B3</f>
        <v>Correspondiente del 01 de Enero al 31 de Diciembre del 2024</v>
      </c>
      <c r="C9" s="77"/>
      <c r="D9" s="77"/>
      <c r="E9" s="77"/>
      <c r="F9" s="77"/>
      <c r="G9" s="77"/>
      <c r="H9" s="77"/>
      <c r="I9" s="77"/>
    </row>
    <row r="10" spans="1:9" x14ac:dyDescent="0.2">
      <c r="B10" s="78" t="s">
        <v>27</v>
      </c>
      <c r="C10" s="78"/>
      <c r="D10" s="78"/>
      <c r="E10" s="78"/>
      <c r="F10" s="78"/>
      <c r="G10" s="78"/>
      <c r="H10" s="78"/>
      <c r="I10" s="78"/>
    </row>
    <row r="11" spans="1:9" x14ac:dyDescent="0.2">
      <c r="B11" s="9"/>
      <c r="C11" s="9"/>
      <c r="D11" s="79" t="s">
        <v>28</v>
      </c>
      <c r="E11" s="80"/>
      <c r="F11" s="80"/>
      <c r="G11" s="80"/>
      <c r="H11" s="81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2"/>
      <c r="B13" s="13" t="s">
        <v>37</v>
      </c>
      <c r="C13" s="3">
        <f>+C14+C22+C32+C42+C52+C62+C66+C74+C78</f>
        <v>0</v>
      </c>
      <c r="D13" s="3">
        <f t="shared" ref="D13:G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>+H14+H22+H32+H42+H52+H62+H66+H74+H78</f>
        <v>0</v>
      </c>
      <c r="I13" s="3">
        <f>+I14+I22+I32+I42+I52+I62+I66+I74+I78</f>
        <v>0</v>
      </c>
    </row>
    <row r="14" spans="1:9" x14ac:dyDescent="0.2">
      <c r="B14" s="17" t="s">
        <v>38</v>
      </c>
      <c r="C14" s="3">
        <f t="shared" ref="C14:H14" si="1">SUM(C15:C21)</f>
        <v>0</v>
      </c>
      <c r="D14" s="3">
        <f t="shared" si="1"/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ref="I14" si="2">SUM(I15:I21)</f>
        <v>0</v>
      </c>
    </row>
    <row r="15" spans="1:9" x14ac:dyDescent="0.2">
      <c r="B15" s="16" t="s">
        <v>39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>SUM(C15:G15)</f>
        <v>0</v>
      </c>
      <c r="I15" s="4">
        <f>+H15-C15</f>
        <v>0</v>
      </c>
    </row>
    <row r="16" spans="1:9" x14ac:dyDescent="0.2">
      <c r="B16" s="16" t="s">
        <v>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3">SUM(C16:G16)</f>
        <v>0</v>
      </c>
      <c r="I16" s="4">
        <f t="shared" ref="I16:I21" si="4">+H16-C16</f>
        <v>0</v>
      </c>
    </row>
    <row r="17" spans="2:9" x14ac:dyDescent="0.2">
      <c r="B17" s="16" t="s">
        <v>41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>+H17-C17</f>
        <v>0</v>
      </c>
    </row>
    <row r="18" spans="2:9" x14ac:dyDescent="0.2">
      <c r="B18" s="16" t="s">
        <v>42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4"/>
        <v>0</v>
      </c>
    </row>
    <row r="19" spans="2:9" x14ac:dyDescent="0.2">
      <c r="B19" s="16" t="s">
        <v>43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3"/>
        <v>0</v>
      </c>
      <c r="I19" s="4">
        <f t="shared" si="4"/>
        <v>0</v>
      </c>
    </row>
    <row r="20" spans="2:9" x14ac:dyDescent="0.2">
      <c r="B20" s="16" t="s">
        <v>44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4"/>
        <v>0</v>
      </c>
    </row>
    <row r="21" spans="2:9" x14ac:dyDescent="0.2">
      <c r="B21" s="16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4"/>
        <v>0</v>
      </c>
    </row>
    <row r="22" spans="2:9" x14ac:dyDescent="0.2">
      <c r="B22" s="17" t="s">
        <v>46</v>
      </c>
      <c r="C22" s="3">
        <f>SUM(C23:C31)</f>
        <v>0</v>
      </c>
      <c r="D22" s="3">
        <f t="shared" ref="D22:I22" si="5">SUM(D23:D31)</f>
        <v>0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3">
        <f t="shared" si="5"/>
        <v>0</v>
      </c>
      <c r="I22" s="3">
        <f t="shared" si="5"/>
        <v>0</v>
      </c>
    </row>
    <row r="23" spans="2:9" x14ac:dyDescent="0.2">
      <c r="B23" s="16" t="s">
        <v>47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  <c r="I23" s="4">
        <f>+H23-C23</f>
        <v>0</v>
      </c>
    </row>
    <row r="24" spans="2:9" x14ac:dyDescent="0.2">
      <c r="B24" s="16" t="s">
        <v>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ref="I24:I31" si="6">+H24-C24</f>
        <v>0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71">
        <v>0</v>
      </c>
      <c r="G25" s="4">
        <v>0</v>
      </c>
      <c r="H25" s="4">
        <f t="shared" si="3"/>
        <v>0</v>
      </c>
      <c r="I25" s="4">
        <f t="shared" si="6"/>
        <v>0</v>
      </c>
    </row>
    <row r="26" spans="2:9" x14ac:dyDescent="0.2">
      <c r="B26" s="16" t="s">
        <v>50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  <c r="I26" s="4">
        <f t="shared" si="6"/>
        <v>0</v>
      </c>
    </row>
    <row r="27" spans="2:9" x14ac:dyDescent="0.2">
      <c r="B27" s="16" t="s">
        <v>51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6"/>
        <v>0</v>
      </c>
    </row>
    <row r="28" spans="2:9" x14ac:dyDescent="0.2">
      <c r="B28" s="16" t="s">
        <v>52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6"/>
        <v>0</v>
      </c>
    </row>
    <row r="29" spans="2:9" x14ac:dyDescent="0.2">
      <c r="B29" s="16" t="s">
        <v>53</v>
      </c>
      <c r="C29" s="4">
        <v>0</v>
      </c>
      <c r="D29" s="4">
        <v>0</v>
      </c>
      <c r="E29" s="4">
        <v>0</v>
      </c>
      <c r="F29" s="4">
        <v>0</v>
      </c>
      <c r="G29" s="71">
        <v>0</v>
      </c>
      <c r="H29" s="4">
        <f t="shared" si="3"/>
        <v>0</v>
      </c>
      <c r="I29" s="4">
        <f t="shared" si="6"/>
        <v>0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6"/>
        <v>0</v>
      </c>
    </row>
    <row r="31" spans="2:9" x14ac:dyDescent="0.2">
      <c r="B31" s="16" t="s">
        <v>55</v>
      </c>
      <c r="C31" s="4">
        <v>0</v>
      </c>
      <c r="D31" s="4">
        <v>0</v>
      </c>
      <c r="E31" s="4">
        <v>0</v>
      </c>
      <c r="F31" s="71">
        <v>0</v>
      </c>
      <c r="G31" s="4">
        <v>0</v>
      </c>
      <c r="H31" s="4">
        <f t="shared" si="3"/>
        <v>0</v>
      </c>
      <c r="I31" s="4">
        <f t="shared" si="6"/>
        <v>0</v>
      </c>
    </row>
    <row r="32" spans="2:9" x14ac:dyDescent="0.2">
      <c r="B32" s="17" t="s">
        <v>56</v>
      </c>
      <c r="C32" s="3">
        <f>SUM(C33:C41)</f>
        <v>0</v>
      </c>
      <c r="D32" s="3">
        <f t="shared" ref="D32:I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0</v>
      </c>
    </row>
    <row r="33" spans="2:9" x14ac:dyDescent="0.2">
      <c r="B33" s="16" t="s">
        <v>57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 t="shared" ref="I33:I41" si="8">+H33-C33</f>
        <v>0</v>
      </c>
    </row>
    <row r="34" spans="2:9" x14ac:dyDescent="0.2">
      <c r="B34" s="16" t="s">
        <v>58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3"/>
        <v>0</v>
      </c>
      <c r="I34" s="4">
        <f t="shared" si="8"/>
        <v>0</v>
      </c>
    </row>
    <row r="35" spans="2:9" x14ac:dyDescent="0.2">
      <c r="B35" s="16" t="s">
        <v>59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f t="shared" si="3"/>
        <v>0</v>
      </c>
      <c r="I35" s="4">
        <f t="shared" si="8"/>
        <v>0</v>
      </c>
    </row>
    <row r="36" spans="2:9" x14ac:dyDescent="0.2">
      <c r="B36" s="16" t="s">
        <v>60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0</v>
      </c>
      <c r="I36" s="4">
        <f t="shared" si="8"/>
        <v>0</v>
      </c>
    </row>
    <row r="37" spans="2:9" x14ac:dyDescent="0.2">
      <c r="B37" s="16" t="s">
        <v>61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f t="shared" si="3"/>
        <v>0</v>
      </c>
      <c r="I37" s="4">
        <f t="shared" si="8"/>
        <v>0</v>
      </c>
    </row>
    <row r="38" spans="2:9" x14ac:dyDescent="0.2">
      <c r="B38" s="16" t="s">
        <v>62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8"/>
        <v>0</v>
      </c>
    </row>
    <row r="39" spans="2:9" x14ac:dyDescent="0.2">
      <c r="B39" s="16" t="s">
        <v>63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f t="shared" si="3"/>
        <v>0</v>
      </c>
      <c r="I39" s="4">
        <f t="shared" si="8"/>
        <v>0</v>
      </c>
    </row>
    <row r="40" spans="2:9" x14ac:dyDescent="0.2">
      <c r="B40" s="16" t="s">
        <v>64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8"/>
        <v>0</v>
      </c>
    </row>
    <row r="41" spans="2:9" x14ac:dyDescent="0.2">
      <c r="B41" s="16" t="s">
        <v>65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8"/>
        <v>0</v>
      </c>
    </row>
    <row r="42" spans="2:9" x14ac:dyDescent="0.2">
      <c r="B42" s="17" t="s">
        <v>66</v>
      </c>
      <c r="C42" s="3">
        <f>SUM(C43:C51)</f>
        <v>0</v>
      </c>
      <c r="D42" s="3">
        <f t="shared" ref="D42:I42" si="9">SUM(D43:D51)</f>
        <v>0</v>
      </c>
      <c r="E42" s="3">
        <f t="shared" si="9"/>
        <v>0</v>
      </c>
      <c r="F42" s="3">
        <f t="shared" si="9"/>
        <v>0</v>
      </c>
      <c r="G42" s="3">
        <f t="shared" si="9"/>
        <v>0</v>
      </c>
      <c r="H42" s="3">
        <f t="shared" si="9"/>
        <v>0</v>
      </c>
      <c r="I42" s="3">
        <f t="shared" si="9"/>
        <v>0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ref="I43:I51" si="10">+H43-C43</f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10"/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10"/>
        <v>0</v>
      </c>
    </row>
    <row r="46" spans="2:9" x14ac:dyDescent="0.2">
      <c r="B46" s="16" t="s">
        <v>70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3"/>
        <v>0</v>
      </c>
      <c r="I46" s="4">
        <f t="shared" si="10"/>
        <v>0</v>
      </c>
    </row>
    <row r="47" spans="2:9" x14ac:dyDescent="0.2">
      <c r="B47" s="16" t="s">
        <v>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10"/>
        <v>0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10"/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10"/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10"/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10"/>
        <v>0</v>
      </c>
    </row>
    <row r="52" spans="2:9" x14ac:dyDescent="0.2">
      <c r="B52" s="17" t="s">
        <v>76</v>
      </c>
      <c r="C52" s="3">
        <f>SUM(C53:C61)</f>
        <v>0</v>
      </c>
      <c r="D52" s="3">
        <f t="shared" ref="D52:I52" si="11">SUM(D53:D61)</f>
        <v>0</v>
      </c>
      <c r="E52" s="3">
        <f t="shared" si="11"/>
        <v>0</v>
      </c>
      <c r="F52" s="3">
        <f t="shared" si="11"/>
        <v>0</v>
      </c>
      <c r="G52" s="3">
        <f t="shared" si="11"/>
        <v>0</v>
      </c>
      <c r="H52" s="3">
        <f t="shared" si="11"/>
        <v>0</v>
      </c>
      <c r="I52" s="3">
        <f t="shared" si="11"/>
        <v>0</v>
      </c>
    </row>
    <row r="53" spans="2:9" x14ac:dyDescent="0.2">
      <c r="B53" s="16" t="s">
        <v>77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 t="shared" si="3"/>
        <v>0</v>
      </c>
      <c r="I53" s="4">
        <f t="shared" ref="I53:I61" si="12">+H53-C53</f>
        <v>0</v>
      </c>
    </row>
    <row r="54" spans="2:9" x14ac:dyDescent="0.2">
      <c r="B54" s="16" t="s">
        <v>78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0</v>
      </c>
      <c r="I54" s="4">
        <f t="shared" si="12"/>
        <v>0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12"/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12"/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12"/>
        <v>0</v>
      </c>
    </row>
    <row r="58" spans="2:9" x14ac:dyDescent="0.2">
      <c r="B58" s="16" t="s">
        <v>82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12"/>
        <v>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12"/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12"/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12"/>
        <v>0</v>
      </c>
    </row>
    <row r="62" spans="2:9" x14ac:dyDescent="0.2">
      <c r="B62" s="17" t="s">
        <v>86</v>
      </c>
      <c r="C62" s="3">
        <f>SUM(C63:C65)</f>
        <v>0</v>
      </c>
      <c r="D62" s="3">
        <f t="shared" ref="D62:I62" si="13">SUM(D63:D65)</f>
        <v>0</v>
      </c>
      <c r="E62" s="3">
        <f t="shared" si="13"/>
        <v>0</v>
      </c>
      <c r="F62" s="3">
        <f t="shared" si="13"/>
        <v>0</v>
      </c>
      <c r="G62" s="3">
        <f t="shared" si="13"/>
        <v>0</v>
      </c>
      <c r="H62" s="3">
        <f t="shared" si="13"/>
        <v>0</v>
      </c>
      <c r="I62" s="3">
        <f t="shared" si="13"/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ref="I63:I65" si="14">+H63-C63</f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14"/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14"/>
        <v>0</v>
      </c>
    </row>
    <row r="66" spans="2:9" x14ac:dyDescent="0.2">
      <c r="B66" s="17" t="s">
        <v>90</v>
      </c>
      <c r="C66" s="3">
        <f>SUM(C67:C73)</f>
        <v>0</v>
      </c>
      <c r="D66" s="3">
        <f t="shared" ref="D66:I66" si="15">SUM(D67:D73)</f>
        <v>0</v>
      </c>
      <c r="E66" s="3">
        <f t="shared" si="15"/>
        <v>0</v>
      </c>
      <c r="F66" s="3">
        <f t="shared" si="15"/>
        <v>0</v>
      </c>
      <c r="G66" s="3">
        <f t="shared" si="15"/>
        <v>0</v>
      </c>
      <c r="H66" s="3">
        <f t="shared" si="15"/>
        <v>0</v>
      </c>
      <c r="I66" s="3">
        <f t="shared" si="15"/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ref="I67:I73" si="16">+H67-C67</f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16"/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16"/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16"/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16"/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16"/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16"/>
        <v>0</v>
      </c>
    </row>
    <row r="74" spans="2:9" x14ac:dyDescent="0.2">
      <c r="B74" s="17" t="s">
        <v>98</v>
      </c>
      <c r="C74" s="3">
        <f>SUM(C75:C77)</f>
        <v>0</v>
      </c>
      <c r="D74" s="3">
        <f t="shared" ref="D74:I74" si="17">SUM(D75:D77)</f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 t="shared" si="17"/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ref="I75:I77" si="18">+H75-C75</f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18"/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18"/>
        <v>0</v>
      </c>
    </row>
    <row r="78" spans="2:9" x14ac:dyDescent="0.2">
      <c r="B78" s="17" t="s">
        <v>102</v>
      </c>
      <c r="C78" s="3">
        <f>SUM(C79:C85)</f>
        <v>0</v>
      </c>
      <c r="D78" s="3">
        <f t="shared" ref="D78:I78" si="19">SUM(D79:D85)</f>
        <v>0</v>
      </c>
      <c r="E78" s="3">
        <f t="shared" si="19"/>
        <v>0</v>
      </c>
      <c r="F78" s="3">
        <f t="shared" si="19"/>
        <v>0</v>
      </c>
      <c r="G78" s="3">
        <f t="shared" si="19"/>
        <v>0</v>
      </c>
      <c r="H78" s="3">
        <f t="shared" si="19"/>
        <v>0</v>
      </c>
      <c r="I78" s="3">
        <f t="shared" si="19"/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ref="I79:I85" si="20">+H79-C79</f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85" si="21">SUM(C80:G80)</f>
        <v>0</v>
      </c>
      <c r="I80" s="4">
        <f t="shared" si="20"/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1"/>
        <v>0</v>
      </c>
      <c r="I81" s="4">
        <f t="shared" si="20"/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1"/>
        <v>0</v>
      </c>
      <c r="I82" s="4">
        <f t="shared" si="20"/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1"/>
        <v>0</v>
      </c>
      <c r="I83" s="4">
        <f t="shared" si="20"/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1"/>
        <v>0</v>
      </c>
      <c r="I84" s="4">
        <f t="shared" si="20"/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1"/>
        <v>0</v>
      </c>
      <c r="I85" s="4">
        <f t="shared" si="20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f>+C88+C96+C106+C116+C126+C136+C140+C148+C152</f>
        <v>0</v>
      </c>
      <c r="D87" s="3">
        <f t="shared" ref="D87:I87" si="22">+D88+D96+D106+D116+D126+D136+D140+D148+D152</f>
        <v>0</v>
      </c>
      <c r="E87" s="3">
        <f t="shared" si="22"/>
        <v>0</v>
      </c>
      <c r="F87" s="3">
        <f t="shared" si="22"/>
        <v>0</v>
      </c>
      <c r="G87" s="3">
        <f t="shared" si="22"/>
        <v>0</v>
      </c>
      <c r="H87" s="3">
        <f t="shared" si="22"/>
        <v>0</v>
      </c>
      <c r="I87" s="3">
        <f t="shared" si="22"/>
        <v>0</v>
      </c>
    </row>
    <row r="88" spans="2:9" x14ac:dyDescent="0.2">
      <c r="B88" s="17" t="s">
        <v>38</v>
      </c>
      <c r="C88" s="3">
        <f>SUM(C89:C95)</f>
        <v>0</v>
      </c>
      <c r="D88" s="3">
        <f t="shared" ref="D88:I88" si="23">SUM(D89:D95)</f>
        <v>0</v>
      </c>
      <c r="E88" s="3">
        <f t="shared" si="23"/>
        <v>0</v>
      </c>
      <c r="F88" s="3">
        <f t="shared" si="23"/>
        <v>0</v>
      </c>
      <c r="G88" s="3">
        <f t="shared" si="23"/>
        <v>0</v>
      </c>
      <c r="H88" s="3">
        <f t="shared" si="23"/>
        <v>0</v>
      </c>
      <c r="I88" s="3">
        <f t="shared" si="23"/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SUM(C89:G89)</f>
        <v>0</v>
      </c>
      <c r="I89" s="4">
        <f t="shared" ref="I89:I95" si="24">+H89-C89</f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5">SUM(C90:G90)</f>
        <v>0</v>
      </c>
      <c r="I90" s="4">
        <f t="shared" si="24"/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5"/>
        <v>0</v>
      </c>
      <c r="I91" s="4">
        <f t="shared" si="24"/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5"/>
        <v>0</v>
      </c>
      <c r="I92" s="4">
        <f t="shared" si="24"/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5"/>
        <v>0</v>
      </c>
      <c r="I93" s="4">
        <f t="shared" si="24"/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5"/>
        <v>0</v>
      </c>
      <c r="I94" s="4">
        <f t="shared" si="24"/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5"/>
        <v>0</v>
      </c>
      <c r="I95" s="4">
        <f t="shared" si="24"/>
        <v>0</v>
      </c>
    </row>
    <row r="96" spans="2:9" x14ac:dyDescent="0.2">
      <c r="B96" s="17" t="s">
        <v>46</v>
      </c>
      <c r="C96" s="3">
        <f>SUM(C97:C105)</f>
        <v>0</v>
      </c>
      <c r="D96" s="3">
        <f t="shared" ref="D96:I96" si="26">SUM(D97:D105)</f>
        <v>0</v>
      </c>
      <c r="E96" s="3">
        <f t="shared" si="26"/>
        <v>0</v>
      </c>
      <c r="F96" s="3">
        <f t="shared" si="26"/>
        <v>0</v>
      </c>
      <c r="G96" s="3">
        <f t="shared" si="26"/>
        <v>0</v>
      </c>
      <c r="H96" s="3">
        <f t="shared" si="26"/>
        <v>0</v>
      </c>
      <c r="I96" s="3">
        <f t="shared" si="26"/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27">SUM(C97:G97)</f>
        <v>0</v>
      </c>
      <c r="I97" s="4">
        <f>+H97-C97</f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7"/>
        <v>0</v>
      </c>
      <c r="I98" s="4">
        <f t="shared" ref="I98:I105" si="28">+H98-C98</f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7"/>
        <v>0</v>
      </c>
      <c r="I99" s="4">
        <f t="shared" si="28"/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7"/>
        <v>0</v>
      </c>
      <c r="I100" s="4">
        <f t="shared" si="28"/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7"/>
        <v>0</v>
      </c>
      <c r="I101" s="4">
        <f t="shared" si="28"/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7"/>
        <v>0</v>
      </c>
      <c r="I102" s="4">
        <f t="shared" si="28"/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7"/>
        <v>0</v>
      </c>
      <c r="I103" s="4">
        <f t="shared" si="28"/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7"/>
        <v>0</v>
      </c>
      <c r="I104" s="4">
        <f t="shared" si="28"/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7"/>
        <v>0</v>
      </c>
      <c r="I105" s="4">
        <f t="shared" si="28"/>
        <v>0</v>
      </c>
    </row>
    <row r="106" spans="2:9" x14ac:dyDescent="0.2">
      <c r="B106" s="17" t="s">
        <v>56</v>
      </c>
      <c r="C106" s="3">
        <f>SUM(C107:C115)</f>
        <v>0</v>
      </c>
      <c r="D106" s="3">
        <f t="shared" ref="D106:I106" si="29">SUM(D107:D115)</f>
        <v>0</v>
      </c>
      <c r="E106" s="3">
        <f t="shared" si="29"/>
        <v>0</v>
      </c>
      <c r="F106" s="3">
        <f t="shared" si="29"/>
        <v>0</v>
      </c>
      <c r="G106" s="3">
        <f t="shared" si="29"/>
        <v>0</v>
      </c>
      <c r="H106" s="3">
        <f t="shared" si="29"/>
        <v>0</v>
      </c>
      <c r="I106" s="3">
        <f t="shared" si="29"/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30">SUM(C107:G107)</f>
        <v>0</v>
      </c>
      <c r="I107" s="4">
        <f t="shared" ref="I107:I115" si="31">+H107-C107</f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30"/>
        <v>0</v>
      </c>
      <c r="I108" s="4">
        <f t="shared" si="31"/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30"/>
        <v>0</v>
      </c>
      <c r="I109" s="4">
        <f t="shared" si="31"/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30"/>
        <v>0</v>
      </c>
      <c r="I110" s="4">
        <f t="shared" si="31"/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30"/>
        <v>0</v>
      </c>
      <c r="I111" s="4">
        <f t="shared" si="31"/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30"/>
        <v>0</v>
      </c>
      <c r="I112" s="4">
        <f t="shared" si="31"/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30"/>
        <v>0</v>
      </c>
      <c r="I113" s="4">
        <f t="shared" si="31"/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30"/>
        <v>0</v>
      </c>
      <c r="I114" s="4">
        <f t="shared" si="31"/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30"/>
        <v>0</v>
      </c>
      <c r="I115" s="4">
        <f t="shared" si="31"/>
        <v>0</v>
      </c>
    </row>
    <row r="116" spans="2:9" x14ac:dyDescent="0.2">
      <c r="B116" s="17" t="s">
        <v>66</v>
      </c>
      <c r="C116" s="3">
        <f>SUM(C117:C125)</f>
        <v>0</v>
      </c>
      <c r="D116" s="3">
        <f t="shared" ref="D116:I116" si="32">SUM(D117:D125)</f>
        <v>0</v>
      </c>
      <c r="E116" s="3">
        <f t="shared" si="32"/>
        <v>0</v>
      </c>
      <c r="F116" s="3">
        <f t="shared" si="32"/>
        <v>0</v>
      </c>
      <c r="G116" s="3">
        <f t="shared" si="32"/>
        <v>0</v>
      </c>
      <c r="H116" s="3">
        <f t="shared" si="32"/>
        <v>0</v>
      </c>
      <c r="I116" s="3">
        <f t="shared" si="32"/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3">SUM(C117:G117)</f>
        <v>0</v>
      </c>
      <c r="I117" s="4">
        <f t="shared" ref="I117:I125" si="34">+H117-C117</f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3"/>
        <v>0</v>
      </c>
      <c r="I118" s="4">
        <f t="shared" si="34"/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33"/>
        <v>0</v>
      </c>
      <c r="I119" s="4">
        <f t="shared" si="34"/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33"/>
        <v>0</v>
      </c>
      <c r="I120" s="4">
        <f t="shared" si="34"/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33"/>
        <v>0</v>
      </c>
      <c r="I121" s="4">
        <f t="shared" si="34"/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3"/>
        <v>0</v>
      </c>
      <c r="I122" s="4">
        <f t="shared" si="34"/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3"/>
        <v>0</v>
      </c>
      <c r="I123" s="4">
        <f t="shared" si="34"/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3"/>
        <v>0</v>
      </c>
      <c r="I124" s="4">
        <f t="shared" si="34"/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3"/>
        <v>0</v>
      </c>
      <c r="I125" s="4">
        <f t="shared" si="34"/>
        <v>0</v>
      </c>
    </row>
    <row r="126" spans="2:9" x14ac:dyDescent="0.2">
      <c r="B126" s="17" t="s">
        <v>76</v>
      </c>
      <c r="C126" s="3">
        <f>SUM(C127:C135)</f>
        <v>0</v>
      </c>
      <c r="D126" s="3">
        <f t="shared" ref="D126:I126" si="35">SUM(D127:D135)</f>
        <v>0</v>
      </c>
      <c r="E126" s="3">
        <f t="shared" si="35"/>
        <v>0</v>
      </c>
      <c r="F126" s="3">
        <f t="shared" si="35"/>
        <v>0</v>
      </c>
      <c r="G126" s="3">
        <f t="shared" si="35"/>
        <v>0</v>
      </c>
      <c r="H126" s="3">
        <f t="shared" si="35"/>
        <v>0</v>
      </c>
      <c r="I126" s="3">
        <f t="shared" si="35"/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36">SUM(C127:G127)</f>
        <v>0</v>
      </c>
      <c r="I127" s="4">
        <f t="shared" ref="I127:I135" si="37">+H127-C127</f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36"/>
        <v>0</v>
      </c>
      <c r="I128" s="4">
        <f t="shared" si="37"/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6"/>
        <v>0</v>
      </c>
      <c r="I129" s="4">
        <f t="shared" si="37"/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36"/>
        <v>0</v>
      </c>
      <c r="I130" s="4">
        <f t="shared" si="37"/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6"/>
        <v>0</v>
      </c>
      <c r="I131" s="4">
        <f t="shared" si="37"/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36"/>
        <v>0</v>
      </c>
      <c r="I132" s="4">
        <f t="shared" si="37"/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6"/>
        <v>0</v>
      </c>
      <c r="I133" s="4">
        <f t="shared" si="37"/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6"/>
        <v>0</v>
      </c>
      <c r="I134" s="4">
        <f t="shared" si="37"/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6"/>
        <v>0</v>
      </c>
      <c r="I135" s="4">
        <f t="shared" si="37"/>
        <v>0</v>
      </c>
    </row>
    <row r="136" spans="2:9" x14ac:dyDescent="0.2">
      <c r="B136" s="17" t="s">
        <v>86</v>
      </c>
      <c r="C136" s="3">
        <f>SUM(C137:C139)</f>
        <v>0</v>
      </c>
      <c r="D136" s="3">
        <f t="shared" ref="D136:I136" si="38">SUM(D137:D139)</f>
        <v>0</v>
      </c>
      <c r="E136" s="3">
        <f t="shared" si="38"/>
        <v>0</v>
      </c>
      <c r="F136" s="3">
        <f t="shared" si="38"/>
        <v>0</v>
      </c>
      <c r="G136" s="3">
        <f t="shared" si="38"/>
        <v>0</v>
      </c>
      <c r="H136" s="3">
        <f t="shared" si="38"/>
        <v>0</v>
      </c>
      <c r="I136" s="3">
        <f t="shared" si="38"/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39">SUM(C137:G137)</f>
        <v>0</v>
      </c>
      <c r="I137" s="4">
        <f t="shared" ref="I137:I139" si="40">+H137-C137</f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39"/>
        <v>0</v>
      </c>
      <c r="I138" s="4">
        <f t="shared" si="40"/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9"/>
        <v>0</v>
      </c>
      <c r="I139" s="4">
        <f t="shared" si="40"/>
        <v>0</v>
      </c>
    </row>
    <row r="140" spans="2:9" x14ac:dyDescent="0.2">
      <c r="B140" s="17" t="s">
        <v>90</v>
      </c>
      <c r="C140" s="3">
        <f>SUM(C141:C147)</f>
        <v>0</v>
      </c>
      <c r="D140" s="3">
        <f t="shared" ref="D140:I140" si="41">SUM(D141:D147)</f>
        <v>0</v>
      </c>
      <c r="E140" s="3">
        <f t="shared" si="41"/>
        <v>0</v>
      </c>
      <c r="F140" s="3">
        <f t="shared" si="41"/>
        <v>0</v>
      </c>
      <c r="G140" s="3">
        <f t="shared" si="41"/>
        <v>0</v>
      </c>
      <c r="H140" s="3">
        <f t="shared" si="41"/>
        <v>0</v>
      </c>
      <c r="I140" s="3">
        <f t="shared" si="41"/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2">SUM(C141:G141)</f>
        <v>0</v>
      </c>
      <c r="I141" s="4">
        <f t="shared" ref="I141:I147" si="43">+H141-C141</f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2"/>
        <v>0</v>
      </c>
      <c r="I142" s="4">
        <f t="shared" si="43"/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2"/>
        <v>0</v>
      </c>
      <c r="I143" s="4">
        <f t="shared" si="43"/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2"/>
        <v>0</v>
      </c>
      <c r="I144" s="4">
        <f t="shared" si="43"/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2"/>
        <v>0</v>
      </c>
      <c r="I145" s="4">
        <f t="shared" si="43"/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2"/>
        <v>0</v>
      </c>
      <c r="I146" s="4">
        <f t="shared" si="43"/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42"/>
        <v>0</v>
      </c>
      <c r="I147" s="4">
        <f t="shared" si="43"/>
        <v>0</v>
      </c>
    </row>
    <row r="148" spans="2:9" x14ac:dyDescent="0.2">
      <c r="B148" s="17" t="s">
        <v>98</v>
      </c>
      <c r="C148" s="3">
        <f>SUM(C149:C151)</f>
        <v>0</v>
      </c>
      <c r="D148" s="3">
        <f t="shared" ref="D148:I148" si="44">SUM(D149:D151)</f>
        <v>0</v>
      </c>
      <c r="E148" s="3">
        <f t="shared" si="44"/>
        <v>0</v>
      </c>
      <c r="F148" s="3">
        <f t="shared" si="44"/>
        <v>0</v>
      </c>
      <c r="G148" s="3">
        <f t="shared" si="44"/>
        <v>0</v>
      </c>
      <c r="H148" s="3">
        <f t="shared" si="44"/>
        <v>0</v>
      </c>
      <c r="I148" s="3">
        <f t="shared" si="44"/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5">SUM(C149:G149)</f>
        <v>0</v>
      </c>
      <c r="I149" s="4">
        <f t="shared" ref="I149:I151" si="46">+H149-C149</f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5"/>
        <v>0</v>
      </c>
      <c r="I150" s="4">
        <f t="shared" si="46"/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45"/>
        <v>0</v>
      </c>
      <c r="I151" s="4">
        <f t="shared" si="46"/>
        <v>0</v>
      </c>
    </row>
    <row r="152" spans="2:9" x14ac:dyDescent="0.2">
      <c r="B152" s="17" t="s">
        <v>102</v>
      </c>
      <c r="C152" s="3">
        <f>SUM(C153:C159)</f>
        <v>0</v>
      </c>
      <c r="D152" s="3">
        <f t="shared" ref="D152:I152" si="47">SUM(D153:D159)</f>
        <v>0</v>
      </c>
      <c r="E152" s="3">
        <f t="shared" si="47"/>
        <v>0</v>
      </c>
      <c r="F152" s="3">
        <f t="shared" si="47"/>
        <v>0</v>
      </c>
      <c r="G152" s="3">
        <f t="shared" si="47"/>
        <v>0</v>
      </c>
      <c r="H152" s="3">
        <f t="shared" si="47"/>
        <v>0</v>
      </c>
      <c r="I152" s="3">
        <f t="shared" si="47"/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8">SUM(C153:G153)</f>
        <v>0</v>
      </c>
      <c r="I153" s="4">
        <f t="shared" ref="I153:I159" si="49">+H153-C153</f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8"/>
        <v>0</v>
      </c>
      <c r="I154" s="4">
        <f t="shared" si="49"/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8"/>
        <v>0</v>
      </c>
      <c r="I155" s="4">
        <f t="shared" si="49"/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8"/>
        <v>0</v>
      </c>
      <c r="I156" s="4">
        <f t="shared" si="49"/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8"/>
        <v>0</v>
      </c>
      <c r="I157" s="4">
        <f t="shared" si="49"/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8"/>
        <v>0</v>
      </c>
      <c r="I158" s="4">
        <f t="shared" si="49"/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8"/>
        <v>0</v>
      </c>
      <c r="I159" s="4">
        <f t="shared" si="49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f>+C87+C13</f>
        <v>0</v>
      </c>
      <c r="D161" s="6">
        <f t="shared" ref="D161:I161" si="50">+D87+D13</f>
        <v>0</v>
      </c>
      <c r="E161" s="6">
        <f t="shared" si="50"/>
        <v>0</v>
      </c>
      <c r="F161" s="6">
        <f t="shared" si="50"/>
        <v>0</v>
      </c>
      <c r="G161" s="6">
        <f t="shared" si="50"/>
        <v>0</v>
      </c>
      <c r="H161" s="6">
        <f t="shared" si="50"/>
        <v>0</v>
      </c>
      <c r="I161" s="6">
        <f t="shared" si="50"/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73" t="s">
        <v>149</v>
      </c>
    </row>
    <row r="165" spans="2:9" ht="12" x14ac:dyDescent="0.2">
      <c r="B165" t="s">
        <v>150</v>
      </c>
      <c r="C165" s="72"/>
      <c r="D165" s="72"/>
      <c r="E165" s="72"/>
      <c r="F165" s="72"/>
      <c r="G165" s="72"/>
      <c r="H165" s="72"/>
      <c r="I165" s="72"/>
    </row>
  </sheetData>
  <protectedRanges>
    <protectedRange sqref="C13:I13 C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7"/>
  <sheetViews>
    <sheetView showGridLines="0" workbookViewId="0">
      <selection activeCell="B7" sqref="B7:F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Fideicomiso Promoción Juvenil 129747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Anual</v>
      </c>
    </row>
    <row r="3" spans="1:6" x14ac:dyDescent="0.2">
      <c r="B3" s="76" t="str">
        <f>'Notas de Disciplina Financiera'!A3</f>
        <v>Correspondiente del 01 de Enero al 31 de Diciembre del 2024</v>
      </c>
      <c r="C3" s="76"/>
      <c r="D3" s="76"/>
      <c r="E3" s="40" t="s">
        <v>3</v>
      </c>
      <c r="F3" s="41" t="str">
        <f>'Notas de Disciplina Financiera'!D3</f>
        <v>Cuenta Pública</v>
      </c>
    </row>
    <row r="5" spans="1:6" ht="12" thickBot="1" x14ac:dyDescent="0.25">
      <c r="C5" s="43" t="s">
        <v>112</v>
      </c>
    </row>
    <row r="6" spans="1:6" x14ac:dyDescent="0.2">
      <c r="B6" s="85" t="str">
        <f>B1</f>
        <v>Fideicomiso Promoción Juvenil 129747</v>
      </c>
      <c r="C6" s="86"/>
      <c r="D6" s="86"/>
      <c r="E6" s="86"/>
      <c r="F6" s="87"/>
    </row>
    <row r="7" spans="1:6" x14ac:dyDescent="0.2">
      <c r="B7" s="88" t="s">
        <v>113</v>
      </c>
      <c r="C7" s="89"/>
      <c r="D7" s="89"/>
      <c r="E7" s="89"/>
      <c r="F7" s="90"/>
    </row>
    <row r="8" spans="1:6" x14ac:dyDescent="0.2">
      <c r="B8" s="91" t="s">
        <v>154</v>
      </c>
      <c r="C8" s="92"/>
      <c r="D8" s="92"/>
      <c r="E8" s="92"/>
      <c r="F8" s="93"/>
    </row>
    <row r="9" spans="1:6" ht="22.5" x14ac:dyDescent="0.2">
      <c r="B9" s="83" t="s">
        <v>114</v>
      </c>
      <c r="C9" s="84" t="s">
        <v>115</v>
      </c>
      <c r="D9" s="67" t="s">
        <v>116</v>
      </c>
      <c r="E9" s="67" t="s">
        <v>117</v>
      </c>
      <c r="F9" s="68" t="s">
        <v>118</v>
      </c>
    </row>
    <row r="10" spans="1:6" x14ac:dyDescent="0.2">
      <c r="A10" s="42"/>
      <c r="B10" s="83"/>
      <c r="C10" s="84"/>
      <c r="D10" s="67" t="s">
        <v>119</v>
      </c>
      <c r="E10" s="67" t="s">
        <v>120</v>
      </c>
      <c r="F10" s="68" t="s">
        <v>121</v>
      </c>
    </row>
    <row r="11" spans="1:6" x14ac:dyDescent="0.2">
      <c r="B11" s="52"/>
      <c r="C11" s="53" t="s">
        <v>122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123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124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125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126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127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128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129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130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131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132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123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124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125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126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127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128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129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130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131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133</v>
      </c>
    </row>
    <row r="34" spans="3:3" x14ac:dyDescent="0.2">
      <c r="C34" s="69" t="s">
        <v>134</v>
      </c>
    </row>
    <row r="36" spans="3:3" ht="12" x14ac:dyDescent="0.2">
      <c r="C36" s="73" t="s">
        <v>149</v>
      </c>
    </row>
    <row r="37" spans="3:3" ht="12" x14ac:dyDescent="0.2">
      <c r="C37" t="s">
        <v>150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8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Fideicomiso Promoción Juvenil 129747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Anual</v>
      </c>
    </row>
    <row r="3" spans="1:6" x14ac:dyDescent="0.2">
      <c r="B3" s="76" t="str">
        <f>'Notas de Disciplina Financiera'!A3</f>
        <v>Correspondiente del 01 de Enero al 31 de Diciembre del 2024</v>
      </c>
      <c r="C3" s="76"/>
      <c r="D3" s="76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15</v>
      </c>
    </row>
    <row r="7" spans="1:6" x14ac:dyDescent="0.2">
      <c r="B7" s="1" t="s">
        <v>135</v>
      </c>
    </row>
    <row r="8" spans="1:6" x14ac:dyDescent="0.2">
      <c r="B8" s="45" t="s">
        <v>136</v>
      </c>
    </row>
    <row r="9" spans="1:6" x14ac:dyDescent="0.2">
      <c r="A9" s="42"/>
      <c r="B9" s="47" t="s">
        <v>137</v>
      </c>
    </row>
    <row r="10" spans="1:6" x14ac:dyDescent="0.2">
      <c r="B10" s="47" t="s">
        <v>138</v>
      </c>
    </row>
    <row r="13" spans="1:6" x14ac:dyDescent="0.2">
      <c r="C13" s="70" t="s">
        <v>139</v>
      </c>
    </row>
    <row r="14" spans="1:6" x14ac:dyDescent="0.2">
      <c r="C14" s="69" t="s">
        <v>140</v>
      </c>
    </row>
    <row r="17" spans="3:3" ht="12" x14ac:dyDescent="0.2">
      <c r="C17" s="73" t="s">
        <v>149</v>
      </c>
    </row>
    <row r="18" spans="3:3" ht="12" x14ac:dyDescent="0.2">
      <c r="C18" t="s">
        <v>150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Fideicomiso Promoción Juvenil 129747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Anual</v>
      </c>
    </row>
    <row r="3" spans="1:6" x14ac:dyDescent="0.2">
      <c r="B3" s="76" t="str">
        <f>'Notas de Disciplina Financiera'!A3</f>
        <v>Correspondiente del 01 de Enero al 31 de Diciembre del 2024</v>
      </c>
      <c r="C3" s="76"/>
      <c r="D3" s="76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17</v>
      </c>
    </row>
    <row r="7" spans="1:6" x14ac:dyDescent="0.2">
      <c r="B7" s="1" t="s">
        <v>135</v>
      </c>
    </row>
    <row r="8" spans="1:6" x14ac:dyDescent="0.2">
      <c r="B8" s="45" t="s">
        <v>141</v>
      </c>
    </row>
    <row r="9" spans="1:6" x14ac:dyDescent="0.2">
      <c r="A9" s="42"/>
      <c r="B9" s="46" t="s">
        <v>142</v>
      </c>
    </row>
    <row r="10" spans="1:6" x14ac:dyDescent="0.2">
      <c r="B10" s="46" t="s">
        <v>143</v>
      </c>
    </row>
    <row r="13" spans="1:6" x14ac:dyDescent="0.2">
      <c r="C13" s="70" t="s">
        <v>144</v>
      </c>
    </row>
    <row r="14" spans="1:6" x14ac:dyDescent="0.2">
      <c r="C14" s="69" t="s">
        <v>145</v>
      </c>
    </row>
    <row r="16" spans="1:6" ht="12" x14ac:dyDescent="0.2">
      <c r="C16" s="73" t="s">
        <v>149</v>
      </c>
    </row>
    <row r="17" spans="3:3" ht="12" x14ac:dyDescent="0.2">
      <c r="C17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Fideicomiso Promoción Juvenil 129747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Anual</v>
      </c>
    </row>
    <row r="3" spans="1:6" x14ac:dyDescent="0.2">
      <c r="B3" s="76" t="str">
        <f>'Notas de Disciplina Financiera'!A3</f>
        <v>Correspondiente del 01 de Enero al 31 de Diciembre del 2024</v>
      </c>
      <c r="C3" s="76"/>
      <c r="D3" s="76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19</v>
      </c>
    </row>
    <row r="7" spans="1:6" x14ac:dyDescent="0.2">
      <c r="B7" s="1" t="s">
        <v>135</v>
      </c>
    </row>
    <row r="8" spans="1:6" x14ac:dyDescent="0.2">
      <c r="B8" s="45" t="s">
        <v>146</v>
      </c>
    </row>
    <row r="9" spans="1:6" x14ac:dyDescent="0.2">
      <c r="A9" s="42"/>
    </row>
    <row r="10" spans="1:6" ht="12" x14ac:dyDescent="0.2">
      <c r="B10" s="73" t="s">
        <v>149</v>
      </c>
      <c r="C10" s="73"/>
    </row>
    <row r="11" spans="1:6" ht="12" x14ac:dyDescent="0.2">
      <c r="B11" t="s">
        <v>150</v>
      </c>
      <c r="C1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2025-02-16T22:32:22Z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