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C:\Users\Miguel\Documents\Instituto Municipal de la Juventud de León Guanajuato\2024\9.- Cuenta Publica\IMJU\5.- ANUAL 2024 IMJU - copia\"/>
    </mc:Choice>
  </mc:AlternateContent>
  <xr:revisionPtr revIDLastSave="0" documentId="13_ncr:1_{66031995-999F-4D54-BE5A-E3D0367C3FF0}" xr6:coauthVersionLast="47" xr6:coauthVersionMax="47" xr10:uidLastSave="{00000000-0000-0000-0000-000000000000}"/>
  <bookViews>
    <workbookView xWindow="-120" yWindow="-120" windowWidth="29040" windowHeight="15720" tabRatio="885" activeTab="3" xr2:uid="{00000000-000D-0000-FFFF-FFFF00000000}"/>
  </bookViews>
  <sheets>
    <sheet name="COG" sheetId="6" r:id="rId1"/>
    <sheet name="CTG" sheetId="8" r:id="rId2"/>
    <sheet name="CA" sheetId="4" r:id="rId3"/>
    <sheet name="CFG" sheetId="5" r:id="rId4"/>
  </sheets>
  <definedNames>
    <definedName name="_xlnm._FilterDatabase" localSheetId="3" hidden="1">CFG!$A$3:$G$40</definedName>
    <definedName name="_xlnm._FilterDatabase" localSheetId="0" hidden="1">COG!$A$4:$A$77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4" l="1"/>
  <c r="D7" i="4"/>
  <c r="F16" i="8"/>
  <c r="G8" i="8"/>
  <c r="G6" i="8"/>
  <c r="G6" i="6"/>
  <c r="G5" i="6"/>
  <c r="D6" i="6"/>
  <c r="D5" i="6"/>
  <c r="D15" i="6"/>
  <c r="D14" i="6"/>
  <c r="D13" i="6"/>
  <c r="D12" i="6"/>
  <c r="D11" i="6"/>
  <c r="D10" i="6"/>
  <c r="D9" i="6"/>
  <c r="D8" i="6"/>
  <c r="D7" i="6"/>
  <c r="C5" i="6"/>
  <c r="F52" i="4" l="1"/>
  <c r="E52" i="4"/>
  <c r="C52" i="4"/>
  <c r="B52" i="4"/>
  <c r="D50" i="4"/>
  <c r="G50" i="4" s="1"/>
  <c r="D48" i="4"/>
  <c r="G48" i="4" s="1"/>
  <c r="D46" i="4"/>
  <c r="G46" i="4" s="1"/>
  <c r="D44" i="4"/>
  <c r="G44" i="4" s="1"/>
  <c r="D42" i="4"/>
  <c r="G42" i="4" s="1"/>
  <c r="D40" i="4"/>
  <c r="G40" i="4" s="1"/>
  <c r="D38" i="4"/>
  <c r="G38" i="4" s="1"/>
  <c r="F30" i="4"/>
  <c r="E30" i="4"/>
  <c r="C30" i="4"/>
  <c r="B30" i="4"/>
  <c r="D28" i="4"/>
  <c r="G28" i="4" s="1"/>
  <c r="G27" i="4"/>
  <c r="D27" i="4"/>
  <c r="G26" i="4"/>
  <c r="D26" i="4"/>
  <c r="D25" i="4"/>
  <c r="D30" i="4" s="1"/>
  <c r="D40" i="5"/>
  <c r="G40" i="5" s="1"/>
  <c r="D39" i="5"/>
  <c r="G39" i="5" s="1"/>
  <c r="D38" i="5"/>
  <c r="G38" i="5" s="1"/>
  <c r="D37" i="5"/>
  <c r="G37" i="5" s="1"/>
  <c r="G36" i="5" s="1"/>
  <c r="F36" i="5"/>
  <c r="E36" i="5"/>
  <c r="C36" i="5"/>
  <c r="B36" i="5"/>
  <c r="D34" i="5"/>
  <c r="G34" i="5" s="1"/>
  <c r="D33" i="5"/>
  <c r="G33" i="5" s="1"/>
  <c r="D32" i="5"/>
  <c r="G32" i="5" s="1"/>
  <c r="D31" i="5"/>
  <c r="G31" i="5" s="1"/>
  <c r="D30" i="5"/>
  <c r="G30" i="5" s="1"/>
  <c r="D29" i="5"/>
  <c r="G29" i="5" s="1"/>
  <c r="D28" i="5"/>
  <c r="G28" i="5" s="1"/>
  <c r="D27" i="5"/>
  <c r="G27" i="5" s="1"/>
  <c r="D26" i="5"/>
  <c r="G26" i="5" s="1"/>
  <c r="F25" i="5"/>
  <c r="E25" i="5"/>
  <c r="C25" i="5"/>
  <c r="B25" i="5"/>
  <c r="D23" i="5"/>
  <c r="G23" i="5" s="1"/>
  <c r="D22" i="5"/>
  <c r="G22" i="5" s="1"/>
  <c r="D21" i="5"/>
  <c r="G21" i="5" s="1"/>
  <c r="D20" i="5"/>
  <c r="G20" i="5" s="1"/>
  <c r="D19" i="5"/>
  <c r="G19" i="5" s="1"/>
  <c r="D18" i="5"/>
  <c r="G18" i="5" s="1"/>
  <c r="D17" i="5"/>
  <c r="D16" i="5" s="1"/>
  <c r="F16" i="5"/>
  <c r="E16" i="5"/>
  <c r="C16" i="5"/>
  <c r="B16" i="5"/>
  <c r="D14" i="5"/>
  <c r="G14" i="5" s="1"/>
  <c r="D13" i="5"/>
  <c r="G13" i="5" s="1"/>
  <c r="D12" i="5"/>
  <c r="G12" i="5" s="1"/>
  <c r="D11" i="5"/>
  <c r="G11" i="5" s="1"/>
  <c r="D10" i="5"/>
  <c r="G10" i="5" s="1"/>
  <c r="D9" i="5"/>
  <c r="G9" i="5" s="1"/>
  <c r="D8" i="5"/>
  <c r="G8" i="5" s="1"/>
  <c r="D7" i="5"/>
  <c r="G7" i="5" s="1"/>
  <c r="F6" i="5"/>
  <c r="F42" i="5" s="1"/>
  <c r="E6" i="5"/>
  <c r="E42" i="5" s="1"/>
  <c r="D6" i="5"/>
  <c r="C6" i="5"/>
  <c r="C42" i="5" s="1"/>
  <c r="B6" i="5"/>
  <c r="B42" i="5" s="1"/>
  <c r="F16" i="4"/>
  <c r="E16" i="4"/>
  <c r="C16" i="4"/>
  <c r="B16" i="4"/>
  <c r="D14" i="4"/>
  <c r="G14" i="4" s="1"/>
  <c r="D13" i="4"/>
  <c r="G13" i="4" s="1"/>
  <c r="G12" i="4"/>
  <c r="D12" i="4"/>
  <c r="D11" i="4"/>
  <c r="G11" i="4" s="1"/>
  <c r="D10" i="4"/>
  <c r="G10" i="4" s="1"/>
  <c r="D9" i="4"/>
  <c r="G9" i="4" s="1"/>
  <c r="G8" i="4"/>
  <c r="D8" i="4"/>
  <c r="D16" i="4"/>
  <c r="E16" i="8"/>
  <c r="C16" i="8"/>
  <c r="B16" i="8"/>
  <c r="D14" i="8"/>
  <c r="G14" i="8" s="1"/>
  <c r="D12" i="8"/>
  <c r="G12" i="8" s="1"/>
  <c r="G10" i="8"/>
  <c r="D10" i="8"/>
  <c r="D8" i="8"/>
  <c r="D6" i="8"/>
  <c r="D16" i="8" s="1"/>
  <c r="D76" i="6"/>
  <c r="G76" i="6" s="1"/>
  <c r="D75" i="6"/>
  <c r="G75" i="6" s="1"/>
  <c r="G74" i="6"/>
  <c r="D74" i="6"/>
  <c r="G73" i="6"/>
  <c r="D73" i="6"/>
  <c r="D72" i="6"/>
  <c r="G72" i="6" s="1"/>
  <c r="D71" i="6"/>
  <c r="G71" i="6" s="1"/>
  <c r="G70" i="6"/>
  <c r="D70" i="6"/>
  <c r="F69" i="6"/>
  <c r="E69" i="6"/>
  <c r="C69" i="6"/>
  <c r="B69" i="6"/>
  <c r="G68" i="6"/>
  <c r="D68" i="6"/>
  <c r="G67" i="6"/>
  <c r="D67" i="6"/>
  <c r="D66" i="6"/>
  <c r="D65" i="6" s="1"/>
  <c r="F65" i="6"/>
  <c r="E65" i="6"/>
  <c r="C65" i="6"/>
  <c r="B65" i="6"/>
  <c r="D64" i="6"/>
  <c r="G64" i="6" s="1"/>
  <c r="G63" i="6"/>
  <c r="D63" i="6"/>
  <c r="D62" i="6"/>
  <c r="G62" i="6" s="1"/>
  <c r="G61" i="6"/>
  <c r="D61" i="6"/>
  <c r="D60" i="6"/>
  <c r="G60" i="6" s="1"/>
  <c r="G59" i="6"/>
  <c r="D59" i="6"/>
  <c r="D57" i="6" s="1"/>
  <c r="D58" i="6"/>
  <c r="G58" i="6" s="1"/>
  <c r="F57" i="6"/>
  <c r="E57" i="6"/>
  <c r="C57" i="6"/>
  <c r="B57" i="6"/>
  <c r="D56" i="6"/>
  <c r="G56" i="6" s="1"/>
  <c r="G55" i="6"/>
  <c r="D55" i="6"/>
  <c r="D54" i="6"/>
  <c r="D53" i="6" s="1"/>
  <c r="F53" i="6"/>
  <c r="E53" i="6"/>
  <c r="C53" i="6"/>
  <c r="B53" i="6"/>
  <c r="D52" i="6"/>
  <c r="G52" i="6" s="1"/>
  <c r="G51" i="6"/>
  <c r="D51" i="6"/>
  <c r="D50" i="6"/>
  <c r="G50" i="6" s="1"/>
  <c r="G49" i="6"/>
  <c r="D49" i="6"/>
  <c r="D48" i="6"/>
  <c r="G48" i="6" s="1"/>
  <c r="G47" i="6"/>
  <c r="D47" i="6"/>
  <c r="D46" i="6"/>
  <c r="G46" i="6" s="1"/>
  <c r="G45" i="6"/>
  <c r="D45" i="6"/>
  <c r="D44" i="6"/>
  <c r="D43" i="6" s="1"/>
  <c r="F43" i="6"/>
  <c r="E43" i="6"/>
  <c r="C43" i="6"/>
  <c r="B43" i="6"/>
  <c r="D42" i="6"/>
  <c r="G42" i="6" s="1"/>
  <c r="D41" i="6"/>
  <c r="G41" i="6" s="1"/>
  <c r="D40" i="6"/>
  <c r="G40" i="6" s="1"/>
  <c r="G39" i="6"/>
  <c r="D39" i="6"/>
  <c r="D38" i="6"/>
  <c r="G38" i="6" s="1"/>
  <c r="D37" i="6"/>
  <c r="G37" i="6" s="1"/>
  <c r="D36" i="6"/>
  <c r="G36" i="6" s="1"/>
  <c r="G35" i="6"/>
  <c r="D35" i="6"/>
  <c r="D34" i="6"/>
  <c r="D33" i="6" s="1"/>
  <c r="F33" i="6"/>
  <c r="E33" i="6"/>
  <c r="C33" i="6"/>
  <c r="B33" i="6"/>
  <c r="D32" i="6"/>
  <c r="G32" i="6" s="1"/>
  <c r="D31" i="6"/>
  <c r="G31" i="6" s="1"/>
  <c r="D30" i="6"/>
  <c r="G30" i="6" s="1"/>
  <c r="D29" i="6"/>
  <c r="G29" i="6" s="1"/>
  <c r="D28" i="6"/>
  <c r="G28" i="6" s="1"/>
  <c r="D27" i="6"/>
  <c r="G27" i="6" s="1"/>
  <c r="D26" i="6"/>
  <c r="G26" i="6" s="1"/>
  <c r="D25" i="6"/>
  <c r="G25" i="6" s="1"/>
  <c r="D24" i="6"/>
  <c r="F23" i="6"/>
  <c r="E23" i="6"/>
  <c r="C23" i="6"/>
  <c r="B23" i="6"/>
  <c r="D22" i="6"/>
  <c r="G22" i="6" s="1"/>
  <c r="D21" i="6"/>
  <c r="G21" i="6" s="1"/>
  <c r="D20" i="6"/>
  <c r="G20" i="6" s="1"/>
  <c r="D19" i="6"/>
  <c r="G19" i="6" s="1"/>
  <c r="D18" i="6"/>
  <c r="G18" i="6" s="1"/>
  <c r="D17" i="6"/>
  <c r="G17" i="6" s="1"/>
  <c r="D16" i="6"/>
  <c r="G16" i="6" s="1"/>
  <c r="G15" i="6"/>
  <c r="F13" i="6"/>
  <c r="E13" i="6"/>
  <c r="C13" i="6"/>
  <c r="B13" i="6"/>
  <c r="G12" i="6"/>
  <c r="G11" i="6"/>
  <c r="G10" i="6"/>
  <c r="G9" i="6"/>
  <c r="G8" i="6"/>
  <c r="F5" i="6"/>
  <c r="E5" i="6"/>
  <c r="B5" i="6"/>
  <c r="B77" i="6" s="1"/>
  <c r="E77" i="6" l="1"/>
  <c r="F77" i="6"/>
  <c r="C77" i="6"/>
  <c r="D23" i="6"/>
  <c r="G52" i="4"/>
  <c r="D52" i="4"/>
  <c r="G25" i="4"/>
  <c r="G30" i="4" s="1"/>
  <c r="G6" i="5"/>
  <c r="G42" i="5" s="1"/>
  <c r="D42" i="5"/>
  <c r="G25" i="5"/>
  <c r="D25" i="5"/>
  <c r="G17" i="5"/>
  <c r="G16" i="5" s="1"/>
  <c r="D36" i="5"/>
  <c r="G16" i="4"/>
  <c r="G16" i="8"/>
  <c r="G57" i="6"/>
  <c r="D77" i="6"/>
  <c r="G69" i="6"/>
  <c r="D69" i="6"/>
  <c r="G7" i="6"/>
  <c r="G14" i="6"/>
  <c r="G13" i="6" s="1"/>
  <c r="G24" i="6"/>
  <c r="G23" i="6" s="1"/>
  <c r="G34" i="6"/>
  <c r="G33" i="6" s="1"/>
  <c r="G44" i="6"/>
  <c r="G43" i="6" s="1"/>
  <c r="G54" i="6"/>
  <c r="G53" i="6" s="1"/>
  <c r="G66" i="6"/>
  <c r="G65" i="6" s="1"/>
  <c r="G77" i="6" l="1"/>
</calcChain>
</file>

<file path=xl/sharedStrings.xml><?xml version="1.0" encoding="utf-8"?>
<sst xmlns="http://schemas.openxmlformats.org/spreadsheetml/2006/main" count="204" uniqueCount="143">
  <si>
    <t>Egresos</t>
  </si>
  <si>
    <t>Concepto</t>
  </si>
  <si>
    <t>Aprobado</t>
  </si>
  <si>
    <t>Ampliaciones/ (Reducciones)</t>
  </si>
  <si>
    <t>Modificado</t>
  </si>
  <si>
    <t>Devengado</t>
  </si>
  <si>
    <t>Pagado</t>
  </si>
  <si>
    <t>Subejercicio</t>
  </si>
  <si>
    <t>3 = (1 + 2 )</t>
  </si>
  <si>
    <t>6 = ( 3 - 4 )</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</si>
  <si>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</si>
  <si>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</si>
  <si>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</si>
  <si>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</si>
  <si>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</si>
  <si>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</si>
  <si>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</si>
  <si>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</si>
  <si>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</si>
  <si>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</si>
  <si>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</si>
  <si>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</si>
  <si>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</si>
  <si>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</si>
  <si>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</si>
  <si>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</si>
  <si>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</si>
  <si>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</si>
  <si>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</si>
  <si>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</si>
  <si>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</si>
  <si>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</si>
  <si>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</si>
  <si>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</si>
  <si>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</si>
  <si>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</si>
  <si>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</si>
  <si>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</si>
  <si>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</si>
  <si>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</si>
  <si>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</si>
  <si>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</si>
  <si>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</si>
  <si>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</si>
  <si>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</si>
  <si>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</si>
  <si>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</si>
  <si>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</si>
  <si>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</si>
  <si>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</si>
  <si>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</si>
  <si>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</si>
  <si>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</si>
  <si>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</si>
  <si>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</si>
  <si>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</si>
  <si>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</si>
  <si>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</si>
  <si>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</si>
  <si>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</si>
  <si>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</si>
  <si>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</si>
  <si>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</si>
  <si>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</si>
  <si>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</si>
  <si>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</si>
  <si>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</si>
  <si>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</si>
  <si>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</si>
  <si>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</si>
  <si>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</si>
  <si>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</si>
  <si>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</si>
  <si>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</si>
  <si>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</si>
  <si>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</si>
  <si>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</si>
  <si>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Total del Gasto</t>
  </si>
  <si>
    <t>Gasto Corriente</t>
  </si>
  <si>
    <t>Gasto de Capital</t>
  </si>
  <si>
    <t>Amortización de la Deuda y Disminución de Pasivos</t>
  </si>
  <si>
    <t>Dependencia o Unidad Administrativa 2</t>
  </si>
  <si>
    <t>Dependencia o Unidad Administrativa 3</t>
  </si>
  <si>
    <t>Dependencia o Unidad Administrativa 4</t>
  </si>
  <si>
    <t>Dependencia o Unidad Administrativa 6</t>
  </si>
  <si>
    <t>Dependencia o Unidad Administrativa 7</t>
  </si>
  <si>
    <t>Dependencia o Unidad Administrativa 8</t>
  </si>
  <si>
    <t>Dependencia o Unidad Administrativa xx</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</si>
  <si>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</si>
  <si>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</si>
  <si>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</si>
  <si>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</si>
  <si>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</si>
  <si>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</si>
  <si>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</si>
  <si>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</si>
  <si>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</si>
  <si>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Finanacieras No Monetarias con Participacion Estatal Mayoritaria</t>
  </si>
  <si>
    <t>Fideicomisos Financieros Públicos con Participación Estatal Mayoritaria</t>
  </si>
  <si>
    <t>Gobierno</t>
  </si>
  <si>
    <t>Legislación</t>
  </si>
  <si>
    <t>Justicia</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</si>
  <si>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</si>
  <si>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</si>
  <si>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</si>
  <si>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</si>
  <si>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</si>
  <si>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</si>
  <si>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</si>
  <si>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</si>
  <si>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</si>
  <si>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</si>
  <si>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</si>
  <si>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</si>
  <si>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</si>
  <si>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</si>
  <si>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</si>
  <si>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</si>
  <si>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</si>
  <si>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</si>
  <si>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</si>
  <si>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</si>
  <si>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</si>
  <si>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</si>
  <si>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</si>
  <si>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</si>
  <si>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</si>
  <si>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</si>
  <si>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</si>
  <si>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Inversiones Financieras y Otras Provisiones</t>
  </si>
  <si>
    <t>Participaciones y Aportaciones</t>
  </si>
  <si>
    <t>Materiales y Suministros</t>
  </si>
  <si>
    <t>Transferencias, Asignaciones, Subsidios y Otras Ayudas</t>
  </si>
  <si>
    <t>Bienes Muebles, Inmuebles e Intangibles</t>
  </si>
  <si>
    <t>Coordinación de la Política de Gobierno</t>
  </si>
  <si>
    <t>Bajo protesta de decir verdad declaramos que los Estados Financieros y sus notas, son razonablemente correctos y son responsabilidad del emisor.</t>
  </si>
  <si>
    <t>5052 lnstituto Municipal de la Juventud de León Guanajuato</t>
  </si>
  <si>
    <t>Gobierno (Federal/Estatal/Municipal) de __________________________
Estado Analítico del Ejercicio del Presupuesto de Egresos
Clasificación Administrativa
Del 01 de Enero al 31 de Diciembre del 2024</t>
  </si>
  <si>
    <t>Sector Paraestatal del Gobierno (Federal/Estatal/Municipal) de ______________________
Estado Analítico del Ejercicio del Presupuesto de Egresos
Clasificación Administrativa
Del 01 de Enero al 31 de Diciembre del 2024</t>
  </si>
  <si>
    <t>lnstituto Municipal de las Juventudes de León Guanajuato
Estado Analítico del Ejercicio del Presupuesto de Egresos
Clasificación por Objeto del Gasto (Capítulo y Concepto)
Del 01 de Enero al 31 de Diciembre del 2024</t>
  </si>
  <si>
    <t>lnstituto Municipal de las Juventudes de León Guanajuato
Estado Analítico del Ejercicio del Presupuesto de Egresos
Clasificación Económica (por Tipo de Gasto)
Del 01 de Enero al 31 de Diciembre del 2024</t>
  </si>
  <si>
    <t>lnstituto Municipal de las Juventudes de León Guanajuato
Estado Analítico del Ejercicio del Presupuesto de Egresos
Clasificación Administrativa
Del 01 de Enero al 31 de Diciembre del 2024</t>
  </si>
  <si>
    <t>lnstituto Municipal de las Juventudes de León Guanajuato
Estado Analítico del Ejercicio del Presupuesto de Egresos
Clasificación Funcional (Finalidad y Función)
Del 01 de Enero al 31 de Diciembre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</si>
</sst>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9"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b/>
      <sz val="8"/>
      <color theme="1"/>
      <name val="Arial"/>
      <family val="2"/>
    </font>
    <font>
      <sz val="8"/>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xf numFmtId="43" fontId="8" fillId="0" borderId="0" applyFont="0" applyFill="0" applyBorder="0" applyAlignment="0" applyProtection="0"/>
  </cellStyleXfs>
  <cellXfs count="63">
    <xf numFmtId="0" fontId="0" fillId="0" borderId="0" xfId="0"/>
    <xf numFmtId="0" fontId="0" fillId="0" borderId="0" xfId="0" applyProtection="1">
      <protection locked="0"/>
    </xf>
    <xf numFmtId="0" fontId="0" fillId="0" borderId="1" xfId="0" applyBorder="1" applyProtection="1">
      <protection locked="0"/>
    </xf>
    <xf numFmtId="4" fontId="6" fillId="2" borderId="7" xfId="9" applyNumberFormat="1" applyFont="1" applyFill="1" applyBorder="1" applyAlignment="1">
      <alignment horizontal="center" vertical="center" wrapText="1"/>
    </xf>
    <xf numFmtId="0" fontId="6" fillId="2" borderId="7" xfId="9" applyFont="1" applyFill="1" applyBorder="1" applyAlignment="1">
      <alignment horizontal="center" vertical="center" wrapText="1"/>
    </xf>
    <xf numFmtId="4" fontId="2" fillId="0" borderId="12" xfId="0" applyNumberFormat="1" applyFont="1" applyBorder="1" applyProtection="1">
      <protection locked="0"/>
    </xf>
    <xf numFmtId="4" fontId="2" fillId="0" borderId="14" xfId="0" applyNumberFormat="1" applyFont="1" applyBorder="1" applyProtection="1">
      <protection locked="0"/>
    </xf>
    <xf numFmtId="4" fontId="2" fillId="0" borderId="13" xfId="0" applyNumberFormat="1" applyFont="1" applyBorder="1" applyProtection="1">
      <protection locked="0"/>
    </xf>
    <xf numFmtId="4" fontId="6" fillId="0" borderId="13" xfId="0" applyNumberFormat="1" applyFont="1" applyBorder="1" applyProtection="1">
      <protection locked="0"/>
    </xf>
    <xf numFmtId="0" fontId="2" fillId="0" borderId="12" xfId="0" applyFont="1" applyBorder="1" applyProtection="1">
      <protection locked="0"/>
    </xf>
    <xf numFmtId="0" fontId="2" fillId="0" borderId="14" xfId="0" applyFont="1" applyBorder="1" applyProtection="1">
      <protection locked="0"/>
    </xf>
    <xf numFmtId="0" fontId="2" fillId="0" borderId="13" xfId="0" applyFont="1" applyBorder="1" applyProtection="1">
      <protection locked="0"/>
    </xf>
    <xf numFmtId="4" fontId="6" fillId="0" borderId="7" xfId="0" applyNumberFormat="1" applyFont="1" applyBorder="1" applyProtection="1">
      <protection locked="0"/>
    </xf>
    <xf numFmtId="0" fontId="2" fillId="0" borderId="3" xfId="9" applyFont="1" applyBorder="1" applyAlignment="1">
      <alignment horizontal="center" vertical="center"/>
    </xf>
    <xf numFmtId="0" fontId="6" fillId="0" borderId="0" xfId="9" applyFont="1" applyAlignment="1" applyProtection="1">
      <alignment horizontal="center" vertical="center" wrapText="1"/>
      <protection locked="0"/>
    </xf>
    <xf numFmtId="0" fontId="0" fillId="0" borderId="11" xfId="0" applyBorder="1" applyProtection="1">
      <protection locked="0"/>
    </xf>
    <xf numFmtId="4" fontId="0" fillId="0" borderId="12" xfId="0" applyNumberFormat="1" applyBorder="1" applyProtection="1">
      <protection locked="0"/>
    </xf>
    <xf numFmtId="4" fontId="0" fillId="0" borderId="14" xfId="0" applyNumberFormat="1" applyBorder="1" applyProtection="1">
      <protection locked="0"/>
    </xf>
    <xf numFmtId="4" fontId="0" fillId="0" borderId="13" xfId="0" applyNumberFormat="1" applyBorder="1" applyProtection="1">
      <protection locked="0"/>
    </xf>
    <xf numFmtId="4" fontId="2" fillId="0" borderId="12" xfId="9" applyNumberFormat="1" applyFont="1" applyBorder="1" applyAlignment="1">
      <alignment horizontal="center" vertical="center" wrapText="1"/>
    </xf>
    <xf numFmtId="0" fontId="6" fillId="0" borderId="1" xfId="0" applyFont="1" applyBorder="1" applyAlignment="1">
      <alignment horizontal="left" vertical="center"/>
    </xf>
    <xf numFmtId="0" fontId="2" fillId="0" borderId="0" xfId="0" applyFont="1" applyAlignment="1">
      <alignment horizontal="left" wrapText="1"/>
    </xf>
    <xf numFmtId="0" fontId="2" fillId="0" borderId="0" xfId="0" applyFont="1" applyAlignment="1">
      <alignment wrapText="1"/>
    </xf>
    <xf numFmtId="0" fontId="6" fillId="0" borderId="9" xfId="0" applyFont="1" applyBorder="1" applyAlignment="1" applyProtection="1">
      <alignment horizontal="left"/>
      <protection locked="0"/>
    </xf>
    <xf numFmtId="0" fontId="6" fillId="2" borderId="3"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6" xfId="9" applyFont="1" applyFill="1" applyBorder="1" applyAlignment="1">
      <alignment horizontal="center" vertical="center"/>
    </xf>
    <xf numFmtId="0" fontId="6" fillId="2" borderId="8" xfId="9" applyFont="1" applyFill="1" applyBorder="1" applyAlignment="1" applyProtection="1">
      <alignment horizontal="centerContinuous" vertical="center" wrapText="1"/>
      <protection locked="0"/>
    </xf>
    <xf numFmtId="0" fontId="6" fillId="2" borderId="9" xfId="9" applyFont="1" applyFill="1" applyBorder="1" applyAlignment="1" applyProtection="1">
      <alignment horizontal="centerContinuous" vertical="center" wrapText="1"/>
      <protection locked="0"/>
    </xf>
    <xf numFmtId="0" fontId="6" fillId="2" borderId="10" xfId="9" applyFont="1" applyFill="1" applyBorder="1" applyAlignment="1" applyProtection="1">
      <alignment horizontal="centerContinuous" vertical="center" wrapText="1"/>
      <protection locked="0"/>
    </xf>
    <xf numFmtId="0" fontId="2" fillId="0" borderId="0" xfId="0" applyFont="1" applyAlignment="1">
      <alignment horizontal="left" wrapText="1" indent="1"/>
    </xf>
    <xf numFmtId="0" fontId="0" fillId="0" borderId="1" xfId="0" applyBorder="1" applyAlignment="1" applyProtection="1">
      <alignment horizontal="left" indent="1"/>
      <protection locked="0"/>
    </xf>
    <xf numFmtId="0" fontId="6" fillId="0" borderId="9" xfId="0" applyFont="1" applyBorder="1" applyAlignment="1" applyProtection="1">
      <alignment horizontal="left" indent="1"/>
      <protection locked="0"/>
    </xf>
    <xf numFmtId="0" fontId="0" fillId="0" borderId="0" xfId="0" applyAlignment="1" applyProtection="1">
      <alignment horizontal="left" wrapText="1" indent="1"/>
      <protection locked="0"/>
    </xf>
    <xf numFmtId="0" fontId="0" fillId="0" borderId="5" xfId="0" applyBorder="1" applyAlignment="1" applyProtection="1">
      <alignment horizontal="left" indent="1"/>
      <protection locked="0"/>
    </xf>
    <xf numFmtId="0" fontId="2" fillId="0" borderId="0" xfId="0" applyFont="1" applyAlignment="1">
      <alignment horizontal="left" indent="1"/>
    </xf>
    <xf numFmtId="0" fontId="2" fillId="0" borderId="5" xfId="0" applyFont="1" applyBorder="1" applyAlignment="1">
      <alignment horizontal="left" indent="1"/>
    </xf>
    <xf numFmtId="0" fontId="6" fillId="0" borderId="5" xfId="0" applyFont="1" applyBorder="1" applyAlignment="1" applyProtection="1">
      <alignment horizontal="left" indent="1"/>
      <protection locked="0"/>
    </xf>
    <xf numFmtId="0" fontId="2" fillId="0" borderId="0" xfId="0" applyFont="1" applyAlignment="1">
      <alignment horizontal="left" indent="2"/>
    </xf>
    <xf numFmtId="0" fontId="2" fillId="0" borderId="5" xfId="0" applyFont="1" applyBorder="1" applyAlignment="1">
      <alignment horizontal="left" indent="2"/>
    </xf>
    <xf numFmtId="0" fontId="6" fillId="0" borderId="5" xfId="0" applyFont="1" applyBorder="1" applyAlignment="1" applyProtection="1">
      <alignment horizontal="left" indent="2"/>
      <protection locked="0"/>
    </xf>
    <xf numFmtId="0" fontId="6" fillId="0" borderId="1" xfId="0" applyFont="1" applyBorder="1" applyAlignment="1">
      <alignment horizontal="left"/>
    </xf>
    <xf numFmtId="43" fontId="2" fillId="0" borderId="12" xfId="16" applyFont="1" applyBorder="1" applyProtection="1">
      <protection locked="0"/>
    </xf>
    <xf numFmtId="43" fontId="2" fillId="0" borderId="14" xfId="16" applyFont="1" applyBorder="1" applyProtection="1">
      <protection locked="0"/>
    </xf>
    <xf numFmtId="43" fontId="2" fillId="3" borderId="14" xfId="16" applyFont="1" applyFill="1" applyBorder="1" applyProtection="1">
      <protection locked="0"/>
    </xf>
    <xf numFmtId="43" fontId="0" fillId="0" borderId="0" xfId="16" applyFont="1"/>
    <xf numFmtId="43" fontId="2" fillId="0" borderId="13" xfId="16" applyFont="1" applyBorder="1" applyProtection="1">
      <protection locked="0"/>
    </xf>
    <xf numFmtId="43" fontId="6" fillId="0" borderId="13" xfId="16" applyFont="1" applyBorder="1" applyProtection="1">
      <protection locked="0"/>
    </xf>
    <xf numFmtId="0" fontId="1" fillId="0" borderId="0" xfId="8" applyAlignment="1" applyProtection="1">
      <alignment horizontal="left" vertical="top" indent="1"/>
      <protection locked="0"/>
    </xf>
    <xf numFmtId="43" fontId="0" fillId="0" borderId="0" xfId="16" applyFont="1" applyProtection="1">
      <protection locked="0"/>
    </xf>
    <xf numFmtId="43" fontId="0" fillId="0" borderId="0" xfId="0" applyNumberFormat="1" applyProtection="1">
      <protection locked="0"/>
    </xf>
    <xf numFmtId="0" fontId="2" fillId="0" borderId="0" xfId="8" applyFont="1" applyAlignment="1" applyProtection="1">
      <alignment vertical="top"/>
      <protection locked="0"/>
    </xf>
    <xf numFmtId="0" fontId="8" fillId="0" borderId="0" xfId="7" applyFont="1" applyAlignment="1" applyProtection="1">
      <alignment vertical="top"/>
      <protection locked="0"/>
    </xf>
    <xf numFmtId="4" fontId="2" fillId="0" borderId="0" xfId="8" applyNumberFormat="1" applyFont="1" applyAlignment="1" applyProtection="1">
      <alignment vertical="top"/>
      <protection locked="0"/>
    </xf>
    <xf numFmtId="0" fontId="2" fillId="0" borderId="0" xfId="8" applyFont="1" applyAlignment="1" applyProtection="1">
      <alignment vertical="top" wrapText="1"/>
      <protection locked="0"/>
    </xf>
    <xf numFmtId="4" fontId="0" fillId="0" borderId="0" xfId="0" applyNumberFormat="1" applyProtection="1">
      <protection locked="0"/>
    </xf>
    <xf numFmtId="0" fontId="7" fillId="2" borderId="2" xfId="0" applyFont="1" applyFill="1" applyBorder="1" applyAlignment="1" applyProtection="1">
      <alignment horizontal="center" wrapText="1"/>
      <protection locked="0"/>
    </xf>
    <xf numFmtId="0" fontId="7" fillId="2" borderId="11" xfId="0" applyFont="1" applyFill="1" applyBorder="1" applyAlignment="1" applyProtection="1">
      <alignment horizontal="center"/>
      <protection locked="0"/>
    </xf>
    <xf numFmtId="0" fontId="7" fillId="2" borderId="3" xfId="0" applyFont="1" applyFill="1" applyBorder="1" applyAlignment="1" applyProtection="1">
      <alignment horizontal="center"/>
      <protection locked="0"/>
    </xf>
    <xf numFmtId="4" fontId="6" fillId="2" borderId="12" xfId="9" applyNumberFormat="1" applyFont="1" applyFill="1" applyBorder="1" applyAlignment="1">
      <alignment horizontal="center" vertical="center" wrapText="1"/>
    </xf>
    <xf numFmtId="4" fontId="6" fillId="2" borderId="13" xfId="9" applyNumberFormat="1" applyFont="1" applyFill="1" applyBorder="1" applyAlignment="1">
      <alignment horizontal="center" vertical="center" wrapText="1"/>
    </xf>
    <xf numFmtId="0" fontId="7" fillId="2" borderId="11" xfId="0" applyFont="1" applyFill="1" applyBorder="1" applyAlignment="1" applyProtection="1">
      <alignment horizontal="center" wrapText="1"/>
      <protection locked="0"/>
    </xf>
    <xf numFmtId="0" fontId="7" fillId="2" borderId="3" xfId="0" applyFont="1" applyFill="1" applyBorder="1" applyAlignment="1" applyProtection="1">
      <alignment horizontal="center" wrapText="1"/>
      <protection locked="0"/>
    </xf>
  </cellXfs>
  <cellStyles count="17">
    <cellStyle name="Euro" xfId="1" xr:uid="{00000000-0005-0000-0000-000000000000}"/>
    <cellStyle name="Millares" xfId="16" builtinId="3"/>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1123950</xdr:colOff>
      <xdr:row>82</xdr:row>
      <xdr:rowOff>38100</xdr:rowOff>
    </xdr:from>
    <xdr:to>
      <xdr:col>5</xdr:col>
      <xdr:colOff>820206</xdr:colOff>
      <xdr:row>93</xdr:row>
      <xdr:rowOff>124056</xdr:rowOff>
    </xdr:to>
    <xdr:pic>
      <xdr:nvPicPr>
        <xdr:cNvPr id="6" name="Imagen 5">
          <a:extLst>
            <a:ext uri="{FF2B5EF4-FFF2-40B4-BE49-F238E27FC236}">
              <a16:creationId xmlns:a16="http://schemas.microsoft.com/office/drawing/2014/main" id="{899EBF77-EE24-4291-971B-C875C9C023C5}"/>
            </a:ext>
          </a:extLst>
        </xdr:cNvPr>
        <xdr:cNvPicPr>
          <a:picLocks noChangeAspect="1"/>
        </xdr:cNvPicPr>
      </xdr:nvPicPr>
      <xdr:blipFill>
        <a:blip xmlns:r="http://schemas.openxmlformats.org/officeDocument/2006/relationships" r:embed="rId1"/>
        <a:stretch>
          <a:fillRect/>
        </a:stretch>
      </xdr:blipFill>
      <xdr:spPr>
        <a:xfrm>
          <a:off x="1123950" y="12372975"/>
          <a:ext cx="7563906" cy="16575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828675</xdr:colOff>
      <xdr:row>21</xdr:row>
      <xdr:rowOff>47625</xdr:rowOff>
    </xdr:from>
    <xdr:to>
      <xdr:col>6</xdr:col>
      <xdr:colOff>429681</xdr:colOff>
      <xdr:row>32</xdr:row>
      <xdr:rowOff>133581</xdr:rowOff>
    </xdr:to>
    <xdr:pic>
      <xdr:nvPicPr>
        <xdr:cNvPr id="6" name="Imagen 5">
          <a:extLst>
            <a:ext uri="{FF2B5EF4-FFF2-40B4-BE49-F238E27FC236}">
              <a16:creationId xmlns:a16="http://schemas.microsoft.com/office/drawing/2014/main" id="{C8B123FE-ACB2-4D27-A4FA-0BB252DFBD9C}"/>
            </a:ext>
          </a:extLst>
        </xdr:cNvPr>
        <xdr:cNvPicPr>
          <a:picLocks noChangeAspect="1"/>
        </xdr:cNvPicPr>
      </xdr:nvPicPr>
      <xdr:blipFill>
        <a:blip xmlns:r="http://schemas.openxmlformats.org/officeDocument/2006/relationships" r:embed="rId1"/>
        <a:stretch>
          <a:fillRect/>
        </a:stretch>
      </xdr:blipFill>
      <xdr:spPr>
        <a:xfrm>
          <a:off x="828675" y="3667125"/>
          <a:ext cx="7563906" cy="16575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1171575</xdr:colOff>
      <xdr:row>57</xdr:row>
      <xdr:rowOff>85725</xdr:rowOff>
    </xdr:from>
    <xdr:to>
      <xdr:col>6</xdr:col>
      <xdr:colOff>20106</xdr:colOff>
      <xdr:row>69</xdr:row>
      <xdr:rowOff>28806</xdr:rowOff>
    </xdr:to>
    <xdr:pic>
      <xdr:nvPicPr>
        <xdr:cNvPr id="6" name="Imagen 5">
          <a:extLst>
            <a:ext uri="{FF2B5EF4-FFF2-40B4-BE49-F238E27FC236}">
              <a16:creationId xmlns:a16="http://schemas.microsoft.com/office/drawing/2014/main" id="{8641107A-6609-40F8-A9E1-5FFB6A5C382C}"/>
            </a:ext>
          </a:extLst>
        </xdr:cNvPr>
        <xdr:cNvPicPr>
          <a:picLocks noChangeAspect="1"/>
        </xdr:cNvPicPr>
      </xdr:nvPicPr>
      <xdr:blipFill>
        <a:blip xmlns:r="http://schemas.openxmlformats.org/officeDocument/2006/relationships" r:embed="rId1"/>
        <a:stretch>
          <a:fillRect/>
        </a:stretch>
      </xdr:blipFill>
      <xdr:spPr>
        <a:xfrm>
          <a:off x="1171575" y="10706100"/>
          <a:ext cx="7563906" cy="16575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1419225</xdr:colOff>
      <xdr:row>48</xdr:row>
      <xdr:rowOff>19050</xdr:rowOff>
    </xdr:from>
    <xdr:to>
      <xdr:col>5</xdr:col>
      <xdr:colOff>1029756</xdr:colOff>
      <xdr:row>59</xdr:row>
      <xdr:rowOff>105006</xdr:rowOff>
    </xdr:to>
    <xdr:pic>
      <xdr:nvPicPr>
        <xdr:cNvPr id="6" name="Imagen 5">
          <a:extLst>
            <a:ext uri="{FF2B5EF4-FFF2-40B4-BE49-F238E27FC236}">
              <a16:creationId xmlns:a16="http://schemas.microsoft.com/office/drawing/2014/main" id="{5ACDF844-98BB-4DB8-AD84-9C12491286CE}"/>
            </a:ext>
          </a:extLst>
        </xdr:cNvPr>
        <xdr:cNvPicPr>
          <a:picLocks noChangeAspect="1"/>
        </xdr:cNvPicPr>
      </xdr:nvPicPr>
      <xdr:blipFill>
        <a:blip xmlns:r="http://schemas.openxmlformats.org/officeDocument/2006/relationships" r:embed="rId1"/>
        <a:stretch>
          <a:fillRect/>
        </a:stretch>
      </xdr:blipFill>
      <xdr:spPr>
        <a:xfrm>
          <a:off x="1419225" y="7639050"/>
          <a:ext cx="7563906" cy="16575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97"/>
  <sheetViews>
    <sheetView showGridLines="0" workbookViewId="0">
      <selection sqref="A1:G95"/>
    </sheetView>
  </sheetViews>
  <sheetFormatPr baseColWidth="10" defaultColWidth="12" defaultRowHeight="11.25" x14ac:dyDescent="0.2"/>
  <cols>
    <col min="1" max="1" width="62.83203125" style="1" customWidth="1"/>
    <col min="2" max="2" width="18.33203125" style="1" customWidth="1"/>
    <col min="3" max="3" width="19.83203125" style="1" customWidth="1"/>
    <col min="4" max="7" width="18.33203125" style="1" customWidth="1"/>
    <col min="8" max="16384" width="12" style="1"/>
  </cols>
  <sheetData>
    <row r="1" spans="1:24" ht="45" customHeight="1" x14ac:dyDescent="0.2">
      <c r="A1" s="56" t="s">
        <v>139</v>
      </c>
      <c r="B1" s="57"/>
      <c r="C1" s="57"/>
      <c r="D1" s="57"/>
      <c r="E1" s="57"/>
      <c r="F1" s="57"/>
      <c r="G1" s="58"/>
    </row>
    <row r="2" spans="1:24" x14ac:dyDescent="0.2">
      <c r="A2" s="24"/>
      <c r="B2" s="27" t="s">
        <v>0</v>
      </c>
      <c r="C2" s="28"/>
      <c r="D2" s="28"/>
      <c r="E2" s="28"/>
      <c r="F2" s="29"/>
      <c r="G2" s="59" t="s">
        <v>7</v>
      </c>
    </row>
    <row r="3" spans="1:24" ht="24.95" customHeight="1" x14ac:dyDescent="0.2">
      <c r="A3" s="25" t="s">
        <v>1</v>
      </c>
      <c r="B3" s="3" t="s">
        <v>2</v>
      </c>
      <c r="C3" s="3" t="s">
        <v>3</v>
      </c>
      <c r="D3" s="3" t="s">
        <v>4</v>
      </c>
      <c r="E3" s="3" t="s">
        <v>5</v>
      </c>
      <c r="F3" s="3" t="s">
        <v>6</v>
      </c>
      <c r="G3" s="60"/>
    </row>
    <row r="4" spans="1:24" x14ac:dyDescent="0.2">
      <c r="A4" s="26"/>
      <c r="B4" s="4">
        <v>1</v>
      </c>
      <c r="C4" s="4">
        <v>2</v>
      </c>
      <c r="D4" s="4" t="s">
        <v>8</v>
      </c>
      <c r="E4" s="4">
        <v>4</v>
      </c>
      <c r="F4" s="4">
        <v>5</v>
      </c>
      <c r="G4" s="4" t="s">
        <v>9</v>
      </c>
    </row>
    <row r="5" spans="1:24" x14ac:dyDescent="0.2">
      <c r="A5" s="41" t="s">
        <v>10</v>
      </c>
      <c r="B5" s="42">
        <f>SUM(B6:B12)</f>
        <v>35050519</v>
      </c>
      <c r="C5" s="42">
        <f>SUM(C6:C12)</f>
        <v>447229.99999999977</v>
      </c>
      <c r="D5" s="42">
        <f>SUM(D6:D12)</f>
        <v>35497749</v>
      </c>
      <c r="E5" s="42">
        <f t="shared" ref="E5:F5" si="0">SUM(E6:E12)</f>
        <v>33386469.920000006</v>
      </c>
      <c r="F5" s="42">
        <f t="shared" si="0"/>
        <v>32664978.990000006</v>
      </c>
      <c r="G5" s="42">
        <f>SUM(G6:G12)</f>
        <v>2111279.0799999894</v>
      </c>
      <c r="S5" s="50"/>
      <c r="T5" s="50"/>
      <c r="U5" s="50"/>
      <c r="V5" s="50"/>
      <c r="W5" s="50"/>
      <c r="X5" s="50"/>
    </row>
    <row r="6" spans="1:24" x14ac:dyDescent="0.2">
      <c r="A6" s="38" t="s">
        <v>11</v>
      </c>
      <c r="B6" s="43">
        <v>20977258.649999999</v>
      </c>
      <c r="C6" s="43">
        <v>-1350431.57</v>
      </c>
      <c r="D6" s="43">
        <f t="shared" ref="D6:D12" si="1">+B6+C6</f>
        <v>19626827.079999998</v>
      </c>
      <c r="E6" s="43">
        <v>19554734.340000007</v>
      </c>
      <c r="F6" s="43">
        <v>19554734.340000007</v>
      </c>
      <c r="G6" s="43">
        <f>+D6-E6</f>
        <v>72092.73999999091</v>
      </c>
      <c r="I6" s="50"/>
      <c r="J6" s="50"/>
      <c r="K6" s="50"/>
      <c r="L6" s="50"/>
      <c r="M6" s="50"/>
      <c r="N6" s="50"/>
      <c r="S6" s="50"/>
      <c r="T6" s="50"/>
      <c r="U6" s="50"/>
      <c r="V6" s="50"/>
      <c r="W6" s="50"/>
      <c r="X6" s="50"/>
    </row>
    <row r="7" spans="1:24" x14ac:dyDescent="0.2">
      <c r="A7" s="38" t="s">
        <v>12</v>
      </c>
      <c r="B7" s="43">
        <v>0</v>
      </c>
      <c r="C7" s="43">
        <v>0</v>
      </c>
      <c r="D7" s="43">
        <f t="shared" si="1"/>
        <v>0</v>
      </c>
      <c r="E7" s="43">
        <v>0</v>
      </c>
      <c r="F7" s="43">
        <v>0</v>
      </c>
      <c r="G7" s="43">
        <f t="shared" ref="G7:G12" si="2">+D7-E7</f>
        <v>0</v>
      </c>
      <c r="J7" s="50"/>
      <c r="S7" s="50"/>
      <c r="T7" s="50"/>
      <c r="U7" s="50"/>
      <c r="V7" s="50"/>
      <c r="W7" s="50"/>
      <c r="X7" s="50"/>
    </row>
    <row r="8" spans="1:24" x14ac:dyDescent="0.2">
      <c r="A8" s="38" t="s">
        <v>13</v>
      </c>
      <c r="B8" s="43">
        <v>3520793.48</v>
      </c>
      <c r="C8" s="43">
        <v>220000</v>
      </c>
      <c r="D8" s="43">
        <f t="shared" si="1"/>
        <v>3740793.48</v>
      </c>
      <c r="E8" s="43">
        <v>3347803.6000000015</v>
      </c>
      <c r="F8" s="43">
        <v>3347803.6000000015</v>
      </c>
      <c r="G8" s="43">
        <f t="shared" si="2"/>
        <v>392989.87999999849</v>
      </c>
      <c r="J8" s="50"/>
      <c r="S8" s="50"/>
      <c r="T8" s="50"/>
      <c r="U8" s="50"/>
      <c r="V8" s="50"/>
      <c r="W8" s="50"/>
      <c r="X8" s="50"/>
    </row>
    <row r="9" spans="1:24" x14ac:dyDescent="0.2">
      <c r="A9" s="38" t="s">
        <v>14</v>
      </c>
      <c r="B9" s="43">
        <v>5645479.2599999998</v>
      </c>
      <c r="C9" s="43">
        <v>-20000</v>
      </c>
      <c r="D9" s="43">
        <f t="shared" si="1"/>
        <v>5625479.2599999998</v>
      </c>
      <c r="E9" s="43">
        <v>5308023.5999999996</v>
      </c>
      <c r="F9" s="43">
        <v>4586532.67</v>
      </c>
      <c r="G9" s="43">
        <f t="shared" si="2"/>
        <v>317455.66000000015</v>
      </c>
      <c r="J9" s="50"/>
      <c r="S9" s="50"/>
      <c r="T9" s="50"/>
      <c r="U9" s="50"/>
      <c r="V9" s="50"/>
      <c r="W9" s="50"/>
      <c r="X9" s="50"/>
    </row>
    <row r="10" spans="1:24" x14ac:dyDescent="0.2">
      <c r="A10" s="38" t="s">
        <v>15</v>
      </c>
      <c r="B10" s="43">
        <v>4906987.6099999994</v>
      </c>
      <c r="C10" s="43">
        <v>1597661.5699999998</v>
      </c>
      <c r="D10" s="43">
        <f t="shared" si="1"/>
        <v>6504649.1799999997</v>
      </c>
      <c r="E10" s="43">
        <v>5175908.38</v>
      </c>
      <c r="F10" s="43">
        <v>5175908.38</v>
      </c>
      <c r="G10" s="43">
        <f t="shared" si="2"/>
        <v>1328740.7999999998</v>
      </c>
      <c r="J10" s="50"/>
      <c r="S10" s="50"/>
      <c r="T10" s="50"/>
      <c r="U10" s="50"/>
      <c r="V10" s="50"/>
      <c r="W10" s="50"/>
      <c r="X10" s="50"/>
    </row>
    <row r="11" spans="1:24" x14ac:dyDescent="0.2">
      <c r="A11" s="38" t="s">
        <v>16</v>
      </c>
      <c r="B11" s="43">
        <v>0</v>
      </c>
      <c r="C11" s="43">
        <v>0</v>
      </c>
      <c r="D11" s="43">
        <f t="shared" si="1"/>
        <v>0</v>
      </c>
      <c r="E11" s="43">
        <v>0</v>
      </c>
      <c r="F11" s="43">
        <v>0</v>
      </c>
      <c r="G11" s="43">
        <f t="shared" si="2"/>
        <v>0</v>
      </c>
      <c r="J11" s="50"/>
      <c r="S11" s="50"/>
      <c r="T11" s="50"/>
      <c r="U11" s="50"/>
      <c r="V11" s="50"/>
      <c r="W11" s="50"/>
      <c r="X11" s="50"/>
    </row>
    <row r="12" spans="1:24" x14ac:dyDescent="0.2">
      <c r="A12" s="38" t="s">
        <v>17</v>
      </c>
      <c r="B12" s="43">
        <v>0</v>
      </c>
      <c r="C12" s="43">
        <v>0</v>
      </c>
      <c r="D12" s="43">
        <f t="shared" si="1"/>
        <v>0</v>
      </c>
      <c r="E12" s="43">
        <v>0</v>
      </c>
      <c r="F12" s="43">
        <v>0</v>
      </c>
      <c r="G12" s="43">
        <f t="shared" si="2"/>
        <v>0</v>
      </c>
      <c r="J12" s="50"/>
      <c r="S12" s="50"/>
      <c r="T12" s="50"/>
      <c r="U12" s="50"/>
      <c r="V12" s="50"/>
      <c r="W12" s="50"/>
      <c r="X12" s="50"/>
    </row>
    <row r="13" spans="1:24" x14ac:dyDescent="0.2">
      <c r="A13" s="41" t="s">
        <v>131</v>
      </c>
      <c r="B13" s="43">
        <f>SUM(B14:B22)</f>
        <v>2894745.9984000004</v>
      </c>
      <c r="C13" s="43">
        <f>SUM(C14:C22)</f>
        <v>230308.52</v>
      </c>
      <c r="D13" s="43">
        <f>SUM(D14:D22)</f>
        <v>3125054.5183999995</v>
      </c>
      <c r="E13" s="43">
        <f t="shared" ref="E13:F13" si="3">SUM(E14:E22)</f>
        <v>3087852.3999999994</v>
      </c>
      <c r="F13" s="43">
        <f t="shared" si="3"/>
        <v>2944998.12</v>
      </c>
      <c r="G13" s="43">
        <f>SUM(G14:G22)</f>
        <v>37202.118399999628</v>
      </c>
      <c r="J13" s="50"/>
      <c r="S13" s="50"/>
      <c r="T13" s="50"/>
      <c r="U13" s="50"/>
      <c r="V13" s="50"/>
      <c r="W13" s="50"/>
      <c r="X13" s="50"/>
    </row>
    <row r="14" spans="1:24" x14ac:dyDescent="0.2">
      <c r="A14" s="38" t="s">
        <v>18</v>
      </c>
      <c r="B14" s="43">
        <v>840775.62</v>
      </c>
      <c r="C14" s="43">
        <v>-148920.01</v>
      </c>
      <c r="D14" s="43">
        <f>+B14+C14</f>
        <v>691855.61</v>
      </c>
      <c r="E14" s="43">
        <v>688164.61</v>
      </c>
      <c r="F14" s="43">
        <v>688164.61</v>
      </c>
      <c r="G14" s="43">
        <f t="shared" ref="G14:G22" si="4">+D14-E14</f>
        <v>3691</v>
      </c>
      <c r="J14" s="50"/>
      <c r="S14" s="50"/>
      <c r="T14" s="50"/>
      <c r="U14" s="50"/>
      <c r="V14" s="50"/>
      <c r="W14" s="50"/>
      <c r="X14" s="50"/>
    </row>
    <row r="15" spans="1:24" x14ac:dyDescent="0.2">
      <c r="A15" s="38" t="s">
        <v>19</v>
      </c>
      <c r="B15" s="43">
        <v>0</v>
      </c>
      <c r="C15" s="43">
        <v>0</v>
      </c>
      <c r="D15" s="43">
        <f>+B15+C15</f>
        <v>0</v>
      </c>
      <c r="E15" s="43">
        <v>0</v>
      </c>
      <c r="F15" s="43">
        <v>0</v>
      </c>
      <c r="G15" s="43">
        <f t="shared" si="4"/>
        <v>0</v>
      </c>
      <c r="J15" s="50"/>
      <c r="S15" s="50"/>
      <c r="T15" s="50"/>
      <c r="U15" s="50"/>
      <c r="V15" s="50"/>
      <c r="W15" s="50"/>
      <c r="X15" s="50"/>
    </row>
    <row r="16" spans="1:24" x14ac:dyDescent="0.2">
      <c r="A16" s="38" t="s">
        <v>20</v>
      </c>
      <c r="B16" s="43">
        <v>1473.7</v>
      </c>
      <c r="C16" s="43">
        <v>-1473.7</v>
      </c>
      <c r="D16" s="43">
        <f t="shared" ref="D16:D22" si="5">+B16+C16</f>
        <v>0</v>
      </c>
      <c r="E16" s="43">
        <v>0</v>
      </c>
      <c r="F16" s="43">
        <v>0</v>
      </c>
      <c r="G16" s="43">
        <f t="shared" si="4"/>
        <v>0</v>
      </c>
      <c r="J16" s="50"/>
      <c r="S16" s="50"/>
      <c r="T16" s="50"/>
      <c r="U16" s="50"/>
      <c r="V16" s="50"/>
      <c r="W16" s="50"/>
      <c r="X16" s="50"/>
    </row>
    <row r="17" spans="1:24" x14ac:dyDescent="0.2">
      <c r="A17" s="38" t="s">
        <v>21</v>
      </c>
      <c r="B17" s="43">
        <v>1327581.9683999999</v>
      </c>
      <c r="C17" s="43">
        <v>-97639.690000000061</v>
      </c>
      <c r="D17" s="43">
        <f t="shared" si="5"/>
        <v>1229942.2783999997</v>
      </c>
      <c r="E17" s="43">
        <v>1229553.81</v>
      </c>
      <c r="F17" s="43">
        <v>1229553.81</v>
      </c>
      <c r="G17" s="43">
        <f t="shared" si="4"/>
        <v>388.46839999966323</v>
      </c>
      <c r="J17" s="50"/>
      <c r="S17" s="50"/>
      <c r="T17" s="50"/>
      <c r="U17" s="50"/>
      <c r="V17" s="50"/>
      <c r="W17" s="50"/>
      <c r="X17" s="50"/>
    </row>
    <row r="18" spans="1:24" x14ac:dyDescent="0.2">
      <c r="A18" s="38" t="s">
        <v>22</v>
      </c>
      <c r="B18" s="43">
        <v>0</v>
      </c>
      <c r="C18" s="43">
        <v>6815.42</v>
      </c>
      <c r="D18" s="43">
        <f t="shared" si="5"/>
        <v>6815.42</v>
      </c>
      <c r="E18" s="43">
        <v>6815.42</v>
      </c>
      <c r="F18" s="43">
        <v>6815.42</v>
      </c>
      <c r="G18" s="43">
        <f t="shared" si="4"/>
        <v>0</v>
      </c>
      <c r="J18" s="50"/>
      <c r="S18" s="50"/>
      <c r="T18" s="50"/>
      <c r="U18" s="50"/>
      <c r="V18" s="50"/>
      <c r="W18" s="50"/>
      <c r="X18" s="50"/>
    </row>
    <row r="19" spans="1:24" x14ac:dyDescent="0.2">
      <c r="A19" s="38" t="s">
        <v>23</v>
      </c>
      <c r="B19" s="43">
        <v>484694.03</v>
      </c>
      <c r="C19" s="43">
        <v>75422.09</v>
      </c>
      <c r="D19" s="43">
        <f t="shared" si="5"/>
        <v>560116.12</v>
      </c>
      <c r="E19" s="43">
        <v>547939.51</v>
      </c>
      <c r="F19" s="43">
        <v>547919.51</v>
      </c>
      <c r="G19" s="43">
        <f t="shared" si="4"/>
        <v>12176.609999999986</v>
      </c>
      <c r="J19" s="50"/>
      <c r="S19" s="50"/>
      <c r="T19" s="50"/>
      <c r="U19" s="50"/>
      <c r="V19" s="50"/>
      <c r="W19" s="50"/>
      <c r="X19" s="50"/>
    </row>
    <row r="20" spans="1:24" x14ac:dyDescent="0.2">
      <c r="A20" s="38" t="s">
        <v>24</v>
      </c>
      <c r="B20" s="43">
        <v>173588.31</v>
      </c>
      <c r="C20" s="43">
        <v>141237.29000000004</v>
      </c>
      <c r="D20" s="43">
        <f t="shared" si="5"/>
        <v>314825.60000000003</v>
      </c>
      <c r="E20" s="43">
        <v>293879.56000000006</v>
      </c>
      <c r="F20" s="43">
        <v>151045.28000000006</v>
      </c>
      <c r="G20" s="43">
        <f t="shared" si="4"/>
        <v>20946.039999999979</v>
      </c>
      <c r="J20" s="50"/>
      <c r="S20" s="50"/>
      <c r="T20" s="50"/>
      <c r="U20" s="50"/>
      <c r="V20" s="50"/>
      <c r="W20" s="50"/>
      <c r="X20" s="50"/>
    </row>
    <row r="21" spans="1:24" x14ac:dyDescent="0.2">
      <c r="A21" s="38" t="s">
        <v>25</v>
      </c>
      <c r="B21" s="43">
        <v>0</v>
      </c>
      <c r="C21" s="43">
        <v>0</v>
      </c>
      <c r="D21" s="43">
        <f t="shared" si="5"/>
        <v>0</v>
      </c>
      <c r="E21" s="43">
        <v>0</v>
      </c>
      <c r="F21" s="43">
        <v>0</v>
      </c>
      <c r="G21" s="43">
        <f t="shared" si="4"/>
        <v>0</v>
      </c>
      <c r="J21" s="50"/>
      <c r="S21" s="50"/>
      <c r="T21" s="50"/>
      <c r="U21" s="50"/>
      <c r="V21" s="50"/>
      <c r="W21" s="50"/>
      <c r="X21" s="50"/>
    </row>
    <row r="22" spans="1:24" x14ac:dyDescent="0.2">
      <c r="A22" s="38" t="s">
        <v>26</v>
      </c>
      <c r="B22" s="43">
        <v>66632.37</v>
      </c>
      <c r="C22" s="43">
        <v>254867.12000000002</v>
      </c>
      <c r="D22" s="43">
        <f t="shared" si="5"/>
        <v>321499.49</v>
      </c>
      <c r="E22" s="43">
        <v>321499.49</v>
      </c>
      <c r="F22" s="43">
        <v>321499.49</v>
      </c>
      <c r="G22" s="43">
        <f t="shared" si="4"/>
        <v>0</v>
      </c>
      <c r="J22" s="50"/>
      <c r="S22" s="50"/>
      <c r="T22" s="50"/>
      <c r="U22" s="50"/>
      <c r="V22" s="50"/>
      <c r="W22" s="50"/>
      <c r="X22" s="50"/>
    </row>
    <row r="23" spans="1:24" x14ac:dyDescent="0.2">
      <c r="A23" s="41" t="s">
        <v>27</v>
      </c>
      <c r="B23" s="43">
        <f t="shared" ref="B23:G23" si="6">SUM(B24:B32)</f>
        <v>8697291</v>
      </c>
      <c r="C23" s="43">
        <f t="shared" si="6"/>
        <v>11211959.34</v>
      </c>
      <c r="D23" s="43">
        <f t="shared" si="6"/>
        <v>19909250.34</v>
      </c>
      <c r="E23" s="43">
        <f t="shared" si="6"/>
        <v>19520470.93</v>
      </c>
      <c r="F23" s="43">
        <f t="shared" si="6"/>
        <v>18654725.359999999</v>
      </c>
      <c r="G23" s="43">
        <f t="shared" si="6"/>
        <v>388779.4099999998</v>
      </c>
      <c r="J23" s="50"/>
      <c r="S23" s="50"/>
      <c r="T23" s="50"/>
      <c r="U23" s="50"/>
      <c r="V23" s="50"/>
      <c r="W23" s="50"/>
      <c r="X23" s="50"/>
    </row>
    <row r="24" spans="1:24" x14ac:dyDescent="0.2">
      <c r="A24" s="38" t="s">
        <v>28</v>
      </c>
      <c r="B24" s="44">
        <v>364462.8</v>
      </c>
      <c r="C24" s="45">
        <v>38293.03</v>
      </c>
      <c r="D24" s="43">
        <f t="shared" ref="D24:D32" si="7">+B24+C24</f>
        <v>402755.82999999996</v>
      </c>
      <c r="E24" s="43">
        <v>368887.56</v>
      </c>
      <c r="F24" s="43">
        <v>368887.56</v>
      </c>
      <c r="G24" s="43">
        <f t="shared" ref="G24:G32" si="8">+D24-E24</f>
        <v>33868.26999999996</v>
      </c>
      <c r="J24" s="50"/>
      <c r="S24" s="50"/>
      <c r="T24" s="50"/>
      <c r="U24" s="50"/>
      <c r="V24" s="50"/>
      <c r="W24" s="50"/>
      <c r="X24" s="50"/>
    </row>
    <row r="25" spans="1:24" x14ac:dyDescent="0.2">
      <c r="A25" s="38" t="s">
        <v>29</v>
      </c>
      <c r="B25" s="44">
        <v>650763.19999999995</v>
      </c>
      <c r="C25" s="45">
        <v>-17810.439999999999</v>
      </c>
      <c r="D25" s="43">
        <f t="shared" si="7"/>
        <v>632952.76</v>
      </c>
      <c r="E25" s="43">
        <v>632952.76</v>
      </c>
      <c r="F25" s="43">
        <v>632952.76</v>
      </c>
      <c r="G25" s="43">
        <f t="shared" si="8"/>
        <v>0</v>
      </c>
      <c r="J25" s="50"/>
      <c r="S25" s="50"/>
      <c r="T25" s="50"/>
      <c r="U25" s="50"/>
      <c r="V25" s="50"/>
      <c r="W25" s="50"/>
      <c r="X25" s="50"/>
    </row>
    <row r="26" spans="1:24" x14ac:dyDescent="0.2">
      <c r="A26" s="38" t="s">
        <v>30</v>
      </c>
      <c r="B26" s="44">
        <v>2953016.6500000004</v>
      </c>
      <c r="C26" s="45">
        <v>1102669.4300000002</v>
      </c>
      <c r="D26" s="43">
        <f t="shared" si="7"/>
        <v>4055686.0800000005</v>
      </c>
      <c r="E26" s="43">
        <v>3939857.43</v>
      </c>
      <c r="F26" s="43">
        <v>3539657.43</v>
      </c>
      <c r="G26" s="43">
        <f t="shared" si="8"/>
        <v>115828.65000000037</v>
      </c>
      <c r="J26" s="50"/>
      <c r="S26" s="50"/>
      <c r="T26" s="50"/>
      <c r="U26" s="50"/>
      <c r="V26" s="50"/>
      <c r="W26" s="50"/>
      <c r="X26" s="50"/>
    </row>
    <row r="27" spans="1:24" x14ac:dyDescent="0.2">
      <c r="A27" s="38" t="s">
        <v>31</v>
      </c>
      <c r="B27" s="44">
        <v>325577.28999999998</v>
      </c>
      <c r="C27" s="45">
        <v>-59129.719999999994</v>
      </c>
      <c r="D27" s="43">
        <f t="shared" si="7"/>
        <v>266447.57</v>
      </c>
      <c r="E27" s="43">
        <v>221914.65</v>
      </c>
      <c r="F27" s="43">
        <v>221914.65</v>
      </c>
      <c r="G27" s="43">
        <f t="shared" si="8"/>
        <v>44532.920000000013</v>
      </c>
      <c r="J27" s="50"/>
      <c r="S27" s="50"/>
      <c r="T27" s="50"/>
      <c r="U27" s="50"/>
      <c r="V27" s="50"/>
      <c r="W27" s="50"/>
      <c r="X27" s="50"/>
    </row>
    <row r="28" spans="1:24" x14ac:dyDescent="0.2">
      <c r="A28" s="38" t="s">
        <v>32</v>
      </c>
      <c r="B28" s="44">
        <v>521679.91</v>
      </c>
      <c r="C28" s="45">
        <v>120779.65</v>
      </c>
      <c r="D28" s="43">
        <f t="shared" si="7"/>
        <v>642459.55999999994</v>
      </c>
      <c r="E28" s="43">
        <v>596288.51</v>
      </c>
      <c r="F28" s="43">
        <v>593736.51</v>
      </c>
      <c r="G28" s="43">
        <f t="shared" si="8"/>
        <v>46171.04999999993</v>
      </c>
      <c r="J28" s="50"/>
      <c r="S28" s="50"/>
      <c r="T28" s="50"/>
      <c r="U28" s="50"/>
      <c r="V28" s="50"/>
      <c r="W28" s="50"/>
      <c r="X28" s="50"/>
    </row>
    <row r="29" spans="1:24" x14ac:dyDescent="0.2">
      <c r="A29" s="38" t="s">
        <v>33</v>
      </c>
      <c r="B29" s="44">
        <v>271313.09999999998</v>
      </c>
      <c r="C29" s="45">
        <v>-93379.709999999992</v>
      </c>
      <c r="D29" s="43">
        <f t="shared" si="7"/>
        <v>177933.38999999998</v>
      </c>
      <c r="E29" s="43">
        <v>158693.93</v>
      </c>
      <c r="F29" s="43">
        <v>158693.93</v>
      </c>
      <c r="G29" s="43">
        <f t="shared" si="8"/>
        <v>19239.459999999992</v>
      </c>
      <c r="J29" s="50"/>
      <c r="S29" s="50"/>
      <c r="T29" s="50"/>
      <c r="U29" s="50"/>
      <c r="V29" s="50"/>
      <c r="W29" s="50"/>
      <c r="X29" s="50"/>
    </row>
    <row r="30" spans="1:24" x14ac:dyDescent="0.2">
      <c r="A30" s="38" t="s">
        <v>34</v>
      </c>
      <c r="B30" s="44">
        <v>187557.03</v>
      </c>
      <c r="C30" s="45">
        <v>-72401.999999999985</v>
      </c>
      <c r="D30" s="43">
        <f t="shared" si="7"/>
        <v>115155.03000000001</v>
      </c>
      <c r="E30" s="43">
        <v>95980.93</v>
      </c>
      <c r="F30" s="43">
        <v>95980.93</v>
      </c>
      <c r="G30" s="43">
        <f t="shared" si="8"/>
        <v>19174.10000000002</v>
      </c>
      <c r="J30" s="50"/>
      <c r="S30" s="50"/>
      <c r="T30" s="50"/>
      <c r="U30" s="50"/>
      <c r="V30" s="50"/>
      <c r="W30" s="50"/>
      <c r="X30" s="50"/>
    </row>
    <row r="31" spans="1:24" x14ac:dyDescent="0.2">
      <c r="A31" s="38" t="s">
        <v>35</v>
      </c>
      <c r="B31" s="44">
        <v>2570742.2800000003</v>
      </c>
      <c r="C31" s="45">
        <v>10150377.15</v>
      </c>
      <c r="D31" s="43">
        <f t="shared" si="7"/>
        <v>12721119.43</v>
      </c>
      <c r="E31" s="43">
        <v>12674451.41</v>
      </c>
      <c r="F31" s="43">
        <v>12278834.84</v>
      </c>
      <c r="G31" s="43">
        <f t="shared" si="8"/>
        <v>46668.019999999553</v>
      </c>
      <c r="J31" s="50"/>
      <c r="S31" s="50"/>
      <c r="T31" s="50"/>
      <c r="U31" s="50"/>
      <c r="V31" s="50"/>
      <c r="W31" s="50"/>
      <c r="X31" s="50"/>
    </row>
    <row r="32" spans="1:24" x14ac:dyDescent="0.2">
      <c r="A32" s="38" t="s">
        <v>36</v>
      </c>
      <c r="B32" s="44">
        <v>852178.74</v>
      </c>
      <c r="C32" s="45">
        <v>42561.95</v>
      </c>
      <c r="D32" s="43">
        <f t="shared" si="7"/>
        <v>894740.69</v>
      </c>
      <c r="E32" s="43">
        <v>831443.75</v>
      </c>
      <c r="F32" s="43">
        <v>764066.75</v>
      </c>
      <c r="G32" s="43">
        <f t="shared" si="8"/>
        <v>63296.939999999944</v>
      </c>
      <c r="J32" s="50"/>
      <c r="S32" s="50"/>
      <c r="T32" s="50"/>
      <c r="U32" s="50"/>
      <c r="V32" s="50"/>
      <c r="W32" s="50"/>
      <c r="X32" s="50"/>
    </row>
    <row r="33" spans="1:24" x14ac:dyDescent="0.2">
      <c r="A33" s="41" t="s">
        <v>132</v>
      </c>
      <c r="B33" s="43">
        <f>SUM(B34:B42)</f>
        <v>0</v>
      </c>
      <c r="C33" s="43">
        <f t="shared" ref="C33:F33" si="9">SUM(C34:C42)</f>
        <v>2100000</v>
      </c>
      <c r="D33" s="43">
        <f t="shared" si="9"/>
        <v>2100000</v>
      </c>
      <c r="E33" s="43">
        <f t="shared" si="9"/>
        <v>2096250</v>
      </c>
      <c r="F33" s="43">
        <f t="shared" si="9"/>
        <v>2096250</v>
      </c>
      <c r="G33" s="43">
        <f>SUM(G34:G42)</f>
        <v>3750</v>
      </c>
      <c r="J33" s="50"/>
      <c r="S33" s="50"/>
      <c r="T33" s="50"/>
      <c r="U33" s="50"/>
      <c r="V33" s="50"/>
      <c r="W33" s="50"/>
      <c r="X33" s="50"/>
    </row>
    <row r="34" spans="1:24" x14ac:dyDescent="0.2">
      <c r="A34" s="38" t="s">
        <v>37</v>
      </c>
      <c r="B34" s="43">
        <v>0</v>
      </c>
      <c r="C34" s="43">
        <v>0</v>
      </c>
      <c r="D34" s="43">
        <f t="shared" ref="D34:D42" si="10">+B34+C34</f>
        <v>0</v>
      </c>
      <c r="E34" s="43">
        <v>0</v>
      </c>
      <c r="F34" s="43">
        <v>0</v>
      </c>
      <c r="G34" s="43">
        <f t="shared" ref="G34:G42" si="11">+D34-E34</f>
        <v>0</v>
      </c>
      <c r="J34" s="50"/>
      <c r="S34" s="50"/>
      <c r="T34" s="50"/>
      <c r="U34" s="50"/>
      <c r="V34" s="50"/>
      <c r="W34" s="50"/>
      <c r="X34" s="50"/>
    </row>
    <row r="35" spans="1:24" x14ac:dyDescent="0.2">
      <c r="A35" s="38" t="s">
        <v>38</v>
      </c>
      <c r="B35" s="43">
        <v>0</v>
      </c>
      <c r="C35" s="43">
        <v>0</v>
      </c>
      <c r="D35" s="43">
        <f t="shared" si="10"/>
        <v>0</v>
      </c>
      <c r="E35" s="43">
        <v>0</v>
      </c>
      <c r="F35" s="43">
        <v>0</v>
      </c>
      <c r="G35" s="43">
        <f t="shared" si="11"/>
        <v>0</v>
      </c>
      <c r="J35" s="50"/>
      <c r="S35" s="50"/>
      <c r="T35" s="50"/>
      <c r="U35" s="50"/>
      <c r="V35" s="50"/>
      <c r="W35" s="50"/>
      <c r="X35" s="50"/>
    </row>
    <row r="36" spans="1:24" x14ac:dyDescent="0.2">
      <c r="A36" s="38" t="s">
        <v>39</v>
      </c>
      <c r="B36" s="43">
        <v>0</v>
      </c>
      <c r="C36" s="43">
        <v>0</v>
      </c>
      <c r="D36" s="43">
        <f t="shared" si="10"/>
        <v>0</v>
      </c>
      <c r="E36" s="43">
        <v>0</v>
      </c>
      <c r="F36" s="43">
        <v>0</v>
      </c>
      <c r="G36" s="43">
        <f t="shared" si="11"/>
        <v>0</v>
      </c>
      <c r="J36" s="50"/>
      <c r="S36" s="50"/>
      <c r="T36" s="50"/>
      <c r="U36" s="50"/>
      <c r="V36" s="50"/>
      <c r="W36" s="50"/>
      <c r="X36" s="50"/>
    </row>
    <row r="37" spans="1:24" x14ac:dyDescent="0.2">
      <c r="A37" s="38" t="s">
        <v>40</v>
      </c>
      <c r="B37" s="43">
        <v>0</v>
      </c>
      <c r="C37" s="43">
        <v>2100000</v>
      </c>
      <c r="D37" s="43">
        <f t="shared" si="10"/>
        <v>2100000</v>
      </c>
      <c r="E37" s="43">
        <v>2096250</v>
      </c>
      <c r="F37" s="43">
        <v>2096250</v>
      </c>
      <c r="G37" s="43">
        <f t="shared" si="11"/>
        <v>3750</v>
      </c>
      <c r="J37" s="50"/>
      <c r="S37" s="50"/>
      <c r="T37" s="50"/>
      <c r="U37" s="50"/>
      <c r="V37" s="50"/>
      <c r="W37" s="50"/>
      <c r="X37" s="50"/>
    </row>
    <row r="38" spans="1:24" x14ac:dyDescent="0.2">
      <c r="A38" s="38" t="s">
        <v>41</v>
      </c>
      <c r="B38" s="43">
        <v>0</v>
      </c>
      <c r="C38" s="43">
        <v>0</v>
      </c>
      <c r="D38" s="43">
        <f t="shared" si="10"/>
        <v>0</v>
      </c>
      <c r="E38" s="43">
        <v>0</v>
      </c>
      <c r="F38" s="43">
        <v>0</v>
      </c>
      <c r="G38" s="43">
        <f t="shared" si="11"/>
        <v>0</v>
      </c>
      <c r="J38" s="50"/>
      <c r="S38" s="50"/>
      <c r="T38" s="50"/>
      <c r="U38" s="50"/>
      <c r="V38" s="50"/>
      <c r="W38" s="50"/>
      <c r="X38" s="50"/>
    </row>
    <row r="39" spans="1:24" x14ac:dyDescent="0.2">
      <c r="A39" s="38" t="s">
        <v>42</v>
      </c>
      <c r="B39" s="43">
        <v>0</v>
      </c>
      <c r="C39" s="43">
        <v>0</v>
      </c>
      <c r="D39" s="43">
        <f t="shared" si="10"/>
        <v>0</v>
      </c>
      <c r="E39" s="43">
        <v>0</v>
      </c>
      <c r="F39" s="43">
        <v>0</v>
      </c>
      <c r="G39" s="43">
        <f t="shared" si="11"/>
        <v>0</v>
      </c>
      <c r="J39" s="50"/>
      <c r="S39" s="50"/>
      <c r="T39" s="50"/>
      <c r="U39" s="50"/>
      <c r="V39" s="50"/>
      <c r="W39" s="50"/>
      <c r="X39" s="50"/>
    </row>
    <row r="40" spans="1:24" x14ac:dyDescent="0.2">
      <c r="A40" s="38" t="s">
        <v>43</v>
      </c>
      <c r="B40" s="43">
        <v>0</v>
      </c>
      <c r="C40" s="43">
        <v>0</v>
      </c>
      <c r="D40" s="43">
        <f t="shared" si="10"/>
        <v>0</v>
      </c>
      <c r="E40" s="43">
        <v>0</v>
      </c>
      <c r="F40" s="43">
        <v>0</v>
      </c>
      <c r="G40" s="43">
        <f t="shared" si="11"/>
        <v>0</v>
      </c>
      <c r="J40" s="50"/>
      <c r="S40" s="50"/>
      <c r="T40" s="50"/>
      <c r="U40" s="50"/>
      <c r="V40" s="50"/>
      <c r="W40" s="50"/>
      <c r="X40" s="50"/>
    </row>
    <row r="41" spans="1:24" x14ac:dyDescent="0.2">
      <c r="A41" s="38" t="s">
        <v>44</v>
      </c>
      <c r="B41" s="43">
        <v>0</v>
      </c>
      <c r="C41" s="43">
        <v>0</v>
      </c>
      <c r="D41" s="43">
        <f t="shared" si="10"/>
        <v>0</v>
      </c>
      <c r="E41" s="43">
        <v>0</v>
      </c>
      <c r="F41" s="43">
        <v>0</v>
      </c>
      <c r="G41" s="43">
        <f t="shared" si="11"/>
        <v>0</v>
      </c>
      <c r="J41" s="50"/>
      <c r="S41" s="50"/>
      <c r="T41" s="50"/>
      <c r="U41" s="50"/>
      <c r="V41" s="50"/>
      <c r="W41" s="50"/>
      <c r="X41" s="50"/>
    </row>
    <row r="42" spans="1:24" x14ac:dyDescent="0.2">
      <c r="A42" s="38" t="s">
        <v>45</v>
      </c>
      <c r="B42" s="43">
        <v>0</v>
      </c>
      <c r="C42" s="43">
        <v>0</v>
      </c>
      <c r="D42" s="43">
        <f t="shared" si="10"/>
        <v>0</v>
      </c>
      <c r="E42" s="43">
        <v>0</v>
      </c>
      <c r="F42" s="43">
        <v>0</v>
      </c>
      <c r="G42" s="43">
        <f t="shared" si="11"/>
        <v>0</v>
      </c>
      <c r="J42" s="50"/>
      <c r="S42" s="50"/>
      <c r="T42" s="50"/>
      <c r="U42" s="50"/>
      <c r="V42" s="50"/>
      <c r="W42" s="50"/>
      <c r="X42" s="50"/>
    </row>
    <row r="43" spans="1:24" x14ac:dyDescent="0.2">
      <c r="A43" s="41" t="s">
        <v>133</v>
      </c>
      <c r="B43" s="43">
        <f>SUM(B44:B52)</f>
        <v>0</v>
      </c>
      <c r="C43" s="43">
        <f t="shared" ref="C43:F43" si="12">SUM(C44:C52)</f>
        <v>161459.08000000002</v>
      </c>
      <c r="D43" s="43">
        <f t="shared" si="12"/>
        <v>161459.08000000002</v>
      </c>
      <c r="E43" s="43">
        <f t="shared" si="12"/>
        <v>161390.79999999999</v>
      </c>
      <c r="F43" s="43">
        <f t="shared" si="12"/>
        <v>161390.79999999999</v>
      </c>
      <c r="G43" s="43">
        <f>SUM(G44:G52)</f>
        <v>68.279999999998836</v>
      </c>
      <c r="J43" s="50"/>
      <c r="S43" s="50"/>
      <c r="T43" s="50"/>
      <c r="U43" s="50"/>
      <c r="V43" s="50"/>
      <c r="W43" s="50"/>
      <c r="X43" s="50"/>
    </row>
    <row r="44" spans="1:24" x14ac:dyDescent="0.2">
      <c r="A44" s="38" t="s">
        <v>46</v>
      </c>
      <c r="B44" s="43">
        <v>0</v>
      </c>
      <c r="C44" s="43">
        <v>108204.8</v>
      </c>
      <c r="D44" s="43">
        <f t="shared" ref="D44:D52" si="13">+B44+C44</f>
        <v>108204.8</v>
      </c>
      <c r="E44" s="43">
        <v>108204.8</v>
      </c>
      <c r="F44" s="43">
        <v>108204.8</v>
      </c>
      <c r="G44" s="43">
        <f t="shared" ref="G44:G52" si="14">+D44-E44</f>
        <v>0</v>
      </c>
      <c r="J44" s="50"/>
      <c r="S44" s="50"/>
      <c r="T44" s="50"/>
      <c r="U44" s="50"/>
      <c r="V44" s="50"/>
      <c r="W44" s="50"/>
      <c r="X44" s="50"/>
    </row>
    <row r="45" spans="1:24" x14ac:dyDescent="0.2">
      <c r="A45" s="38" t="s">
        <v>47</v>
      </c>
      <c r="B45" s="43">
        <v>0</v>
      </c>
      <c r="C45" s="43">
        <v>53254.28</v>
      </c>
      <c r="D45" s="43">
        <f t="shared" si="13"/>
        <v>53254.28</v>
      </c>
      <c r="E45" s="43">
        <v>53186</v>
      </c>
      <c r="F45" s="43">
        <v>53186</v>
      </c>
      <c r="G45" s="43">
        <f t="shared" si="14"/>
        <v>68.279999999998836</v>
      </c>
      <c r="J45" s="50"/>
      <c r="S45" s="50"/>
      <c r="T45" s="50"/>
      <c r="U45" s="50"/>
      <c r="V45" s="50"/>
      <c r="W45" s="50"/>
      <c r="X45" s="50"/>
    </row>
    <row r="46" spans="1:24" x14ac:dyDescent="0.2">
      <c r="A46" s="38" t="s">
        <v>48</v>
      </c>
      <c r="B46" s="43">
        <v>0</v>
      </c>
      <c r="C46" s="43">
        <v>0</v>
      </c>
      <c r="D46" s="43">
        <f t="shared" si="13"/>
        <v>0</v>
      </c>
      <c r="E46" s="43">
        <v>0</v>
      </c>
      <c r="F46" s="43">
        <v>0</v>
      </c>
      <c r="G46" s="43">
        <f t="shared" si="14"/>
        <v>0</v>
      </c>
      <c r="J46" s="50"/>
      <c r="S46" s="50"/>
      <c r="T46" s="50"/>
      <c r="U46" s="50"/>
      <c r="V46" s="50"/>
      <c r="W46" s="50"/>
      <c r="X46" s="50"/>
    </row>
    <row r="47" spans="1:24" x14ac:dyDescent="0.2">
      <c r="A47" s="38" t="s">
        <v>49</v>
      </c>
      <c r="B47" s="43">
        <v>0</v>
      </c>
      <c r="C47" s="43">
        <v>0</v>
      </c>
      <c r="D47" s="43">
        <f t="shared" si="13"/>
        <v>0</v>
      </c>
      <c r="E47" s="43">
        <v>0</v>
      </c>
      <c r="F47" s="43">
        <v>0</v>
      </c>
      <c r="G47" s="43">
        <f t="shared" si="14"/>
        <v>0</v>
      </c>
      <c r="J47" s="50"/>
      <c r="S47" s="50"/>
      <c r="T47" s="50"/>
      <c r="U47" s="50"/>
      <c r="V47" s="50"/>
      <c r="W47" s="50"/>
      <c r="X47" s="50"/>
    </row>
    <row r="48" spans="1:24" x14ac:dyDescent="0.2">
      <c r="A48" s="38" t="s">
        <v>50</v>
      </c>
      <c r="B48" s="43">
        <v>0</v>
      </c>
      <c r="C48" s="43">
        <v>0</v>
      </c>
      <c r="D48" s="43">
        <f t="shared" si="13"/>
        <v>0</v>
      </c>
      <c r="E48" s="43">
        <v>0</v>
      </c>
      <c r="F48" s="43">
        <v>0</v>
      </c>
      <c r="G48" s="43">
        <f t="shared" si="14"/>
        <v>0</v>
      </c>
      <c r="J48" s="50"/>
      <c r="S48" s="50"/>
      <c r="T48" s="50"/>
      <c r="U48" s="50"/>
      <c r="V48" s="50"/>
      <c r="W48" s="50"/>
      <c r="X48" s="50"/>
    </row>
    <row r="49" spans="1:24" x14ac:dyDescent="0.2">
      <c r="A49" s="38" t="s">
        <v>51</v>
      </c>
      <c r="B49" s="43">
        <v>0</v>
      </c>
      <c r="C49" s="43">
        <v>0</v>
      </c>
      <c r="D49" s="43">
        <f t="shared" si="13"/>
        <v>0</v>
      </c>
      <c r="E49" s="43">
        <v>0</v>
      </c>
      <c r="F49" s="43">
        <v>0</v>
      </c>
      <c r="G49" s="43">
        <f t="shared" si="14"/>
        <v>0</v>
      </c>
      <c r="J49" s="50"/>
      <c r="S49" s="50"/>
      <c r="T49" s="50"/>
      <c r="U49" s="50"/>
      <c r="V49" s="50"/>
      <c r="W49" s="50"/>
      <c r="X49" s="50"/>
    </row>
    <row r="50" spans="1:24" x14ac:dyDescent="0.2">
      <c r="A50" s="38" t="s">
        <v>52</v>
      </c>
      <c r="B50" s="43">
        <v>0</v>
      </c>
      <c r="C50" s="43">
        <v>0</v>
      </c>
      <c r="D50" s="43">
        <f t="shared" si="13"/>
        <v>0</v>
      </c>
      <c r="E50" s="43">
        <v>0</v>
      </c>
      <c r="F50" s="43">
        <v>0</v>
      </c>
      <c r="G50" s="43">
        <f t="shared" si="14"/>
        <v>0</v>
      </c>
      <c r="J50" s="50"/>
      <c r="S50" s="50"/>
      <c r="T50" s="50"/>
      <c r="U50" s="50"/>
      <c r="V50" s="50"/>
      <c r="W50" s="50"/>
      <c r="X50" s="50"/>
    </row>
    <row r="51" spans="1:24" x14ac:dyDescent="0.2">
      <c r="A51" s="38" t="s">
        <v>53</v>
      </c>
      <c r="B51" s="43">
        <v>0</v>
      </c>
      <c r="C51" s="43">
        <v>0</v>
      </c>
      <c r="D51" s="43">
        <f t="shared" si="13"/>
        <v>0</v>
      </c>
      <c r="E51" s="43">
        <v>0</v>
      </c>
      <c r="F51" s="43">
        <v>0</v>
      </c>
      <c r="G51" s="43">
        <f>+D51-E51</f>
        <v>0</v>
      </c>
      <c r="J51" s="50"/>
      <c r="S51" s="50"/>
      <c r="T51" s="50"/>
      <c r="U51" s="50"/>
      <c r="V51" s="50"/>
      <c r="W51" s="50"/>
      <c r="X51" s="50"/>
    </row>
    <row r="52" spans="1:24" x14ac:dyDescent="0.2">
      <c r="A52" s="38" t="s">
        <v>54</v>
      </c>
      <c r="B52" s="43">
        <v>0</v>
      </c>
      <c r="C52" s="43">
        <v>0</v>
      </c>
      <c r="D52" s="43">
        <f t="shared" si="13"/>
        <v>0</v>
      </c>
      <c r="E52" s="43">
        <v>0</v>
      </c>
      <c r="F52" s="43">
        <v>0</v>
      </c>
      <c r="G52" s="43">
        <f t="shared" si="14"/>
        <v>0</v>
      </c>
      <c r="J52" s="50"/>
      <c r="S52" s="50"/>
      <c r="T52" s="50"/>
      <c r="U52" s="50"/>
      <c r="V52" s="50"/>
      <c r="W52" s="50"/>
      <c r="X52" s="50"/>
    </row>
    <row r="53" spans="1:24" x14ac:dyDescent="0.2">
      <c r="A53" s="41" t="s">
        <v>55</v>
      </c>
      <c r="B53" s="43">
        <f>SUM(B54:B56)</f>
        <v>0</v>
      </c>
      <c r="C53" s="43">
        <f t="shared" ref="C53:F53" si="15">SUM(C54:C56)</f>
        <v>0</v>
      </c>
      <c r="D53" s="43">
        <f t="shared" si="15"/>
        <v>0</v>
      </c>
      <c r="E53" s="43">
        <f t="shared" si="15"/>
        <v>0</v>
      </c>
      <c r="F53" s="43">
        <f t="shared" si="15"/>
        <v>0</v>
      </c>
      <c r="G53" s="43">
        <f>SUM(G54:G56)</f>
        <v>0</v>
      </c>
      <c r="J53" s="50"/>
      <c r="S53" s="50"/>
      <c r="T53" s="50"/>
      <c r="U53" s="50"/>
      <c r="V53" s="50"/>
      <c r="W53" s="50"/>
      <c r="X53" s="50"/>
    </row>
    <row r="54" spans="1:24" x14ac:dyDescent="0.2">
      <c r="A54" s="38" t="s">
        <v>56</v>
      </c>
      <c r="B54" s="43">
        <v>0</v>
      </c>
      <c r="C54" s="43">
        <v>0</v>
      </c>
      <c r="D54" s="43">
        <f t="shared" ref="D54:D56" si="16">+B54+C54</f>
        <v>0</v>
      </c>
      <c r="E54" s="43">
        <v>0</v>
      </c>
      <c r="F54" s="43">
        <v>0</v>
      </c>
      <c r="G54" s="43">
        <f>+D54-E54</f>
        <v>0</v>
      </c>
      <c r="J54" s="50"/>
      <c r="S54" s="50"/>
      <c r="T54" s="50"/>
      <c r="U54" s="50"/>
      <c r="V54" s="50"/>
      <c r="W54" s="50"/>
      <c r="X54" s="50"/>
    </row>
    <row r="55" spans="1:24" x14ac:dyDescent="0.2">
      <c r="A55" s="38" t="s">
        <v>57</v>
      </c>
      <c r="B55" s="43">
        <v>0</v>
      </c>
      <c r="C55" s="43">
        <v>0</v>
      </c>
      <c r="D55" s="43">
        <f t="shared" si="16"/>
        <v>0</v>
      </c>
      <c r="E55" s="43">
        <v>0</v>
      </c>
      <c r="F55" s="43">
        <v>0</v>
      </c>
      <c r="G55" s="43">
        <f>+D55-E55</f>
        <v>0</v>
      </c>
      <c r="J55" s="50"/>
      <c r="S55" s="50"/>
      <c r="T55" s="50"/>
      <c r="U55" s="50"/>
      <c r="V55" s="50"/>
      <c r="W55" s="50"/>
      <c r="X55" s="50"/>
    </row>
    <row r="56" spans="1:24" x14ac:dyDescent="0.2">
      <c r="A56" s="38" t="s">
        <v>58</v>
      </c>
      <c r="B56" s="43">
        <v>0</v>
      </c>
      <c r="C56" s="43">
        <v>0</v>
      </c>
      <c r="D56" s="43">
        <f t="shared" si="16"/>
        <v>0</v>
      </c>
      <c r="E56" s="43">
        <v>0</v>
      </c>
      <c r="F56" s="43">
        <v>0</v>
      </c>
      <c r="G56" s="43">
        <f t="shared" ref="G56" si="17">+D56-E56</f>
        <v>0</v>
      </c>
      <c r="J56" s="50"/>
      <c r="S56" s="50"/>
      <c r="T56" s="50"/>
      <c r="U56" s="50"/>
      <c r="V56" s="50"/>
      <c r="W56" s="50"/>
      <c r="X56" s="50"/>
    </row>
    <row r="57" spans="1:24" x14ac:dyDescent="0.2">
      <c r="A57" s="41" t="s">
        <v>129</v>
      </c>
      <c r="B57" s="43">
        <f>SUM(B58:B64)</f>
        <v>0</v>
      </c>
      <c r="C57" s="43">
        <f t="shared" ref="C57:G57" si="18">SUM(C58:C64)</f>
        <v>0</v>
      </c>
      <c r="D57" s="43">
        <f t="shared" si="18"/>
        <v>0</v>
      </c>
      <c r="E57" s="43">
        <f t="shared" si="18"/>
        <v>0</v>
      </c>
      <c r="F57" s="43">
        <f t="shared" si="18"/>
        <v>0</v>
      </c>
      <c r="G57" s="43">
        <f t="shared" si="18"/>
        <v>0</v>
      </c>
      <c r="J57" s="50"/>
      <c r="S57" s="50"/>
      <c r="T57" s="50"/>
      <c r="U57" s="50"/>
      <c r="V57" s="50"/>
      <c r="W57" s="50"/>
      <c r="X57" s="50"/>
    </row>
    <row r="58" spans="1:24" x14ac:dyDescent="0.2">
      <c r="A58" s="38" t="s">
        <v>59</v>
      </c>
      <c r="B58" s="43">
        <v>0</v>
      </c>
      <c r="C58" s="43">
        <v>0</v>
      </c>
      <c r="D58" s="43">
        <f t="shared" ref="D58:D64" si="19">+B58+C58</f>
        <v>0</v>
      </c>
      <c r="E58" s="43">
        <v>0</v>
      </c>
      <c r="F58" s="43">
        <v>0</v>
      </c>
      <c r="G58" s="43">
        <f t="shared" ref="G58:G64" si="20">+D58-E58</f>
        <v>0</v>
      </c>
      <c r="J58" s="50"/>
      <c r="S58" s="50"/>
      <c r="T58" s="50"/>
      <c r="U58" s="50"/>
      <c r="V58" s="50"/>
      <c r="W58" s="50"/>
      <c r="X58" s="50"/>
    </row>
    <row r="59" spans="1:24" x14ac:dyDescent="0.2">
      <c r="A59" s="38" t="s">
        <v>60</v>
      </c>
      <c r="B59" s="43">
        <v>0</v>
      </c>
      <c r="C59" s="43">
        <v>0</v>
      </c>
      <c r="D59" s="43">
        <f t="shared" si="19"/>
        <v>0</v>
      </c>
      <c r="E59" s="43">
        <v>0</v>
      </c>
      <c r="F59" s="43">
        <v>0</v>
      </c>
      <c r="G59" s="43">
        <f t="shared" si="20"/>
        <v>0</v>
      </c>
      <c r="J59" s="50"/>
      <c r="S59" s="50"/>
      <c r="T59" s="50"/>
      <c r="U59" s="50"/>
      <c r="V59" s="50"/>
      <c r="W59" s="50"/>
      <c r="X59" s="50"/>
    </row>
    <row r="60" spans="1:24" x14ac:dyDescent="0.2">
      <c r="A60" s="38" t="s">
        <v>61</v>
      </c>
      <c r="B60" s="43">
        <v>0</v>
      </c>
      <c r="C60" s="43">
        <v>0</v>
      </c>
      <c r="D60" s="43">
        <f t="shared" si="19"/>
        <v>0</v>
      </c>
      <c r="E60" s="43">
        <v>0</v>
      </c>
      <c r="F60" s="43">
        <v>0</v>
      </c>
      <c r="G60" s="43">
        <f t="shared" si="20"/>
        <v>0</v>
      </c>
      <c r="S60" s="50"/>
      <c r="T60" s="50"/>
      <c r="U60" s="50"/>
      <c r="V60" s="50"/>
      <c r="W60" s="50"/>
      <c r="X60" s="50"/>
    </row>
    <row r="61" spans="1:24" x14ac:dyDescent="0.2">
      <c r="A61" s="38" t="s">
        <v>62</v>
      </c>
      <c r="B61" s="43">
        <v>0</v>
      </c>
      <c r="C61" s="43">
        <v>0</v>
      </c>
      <c r="D61" s="43">
        <f t="shared" si="19"/>
        <v>0</v>
      </c>
      <c r="E61" s="43">
        <v>0</v>
      </c>
      <c r="F61" s="43">
        <v>0</v>
      </c>
      <c r="G61" s="43">
        <f t="shared" si="20"/>
        <v>0</v>
      </c>
      <c r="S61" s="50"/>
      <c r="T61" s="50"/>
      <c r="U61" s="50"/>
      <c r="V61" s="50"/>
      <c r="W61" s="50"/>
      <c r="X61" s="50"/>
    </row>
    <row r="62" spans="1:24" x14ac:dyDescent="0.2">
      <c r="A62" s="38" t="s">
        <v>63</v>
      </c>
      <c r="B62" s="43">
        <v>0</v>
      </c>
      <c r="C62" s="43">
        <v>0</v>
      </c>
      <c r="D62" s="43">
        <f t="shared" si="19"/>
        <v>0</v>
      </c>
      <c r="E62" s="43">
        <v>0</v>
      </c>
      <c r="F62" s="43">
        <v>0</v>
      </c>
      <c r="G62" s="43">
        <f t="shared" si="20"/>
        <v>0</v>
      </c>
      <c r="S62" s="50"/>
      <c r="T62" s="50"/>
      <c r="U62" s="50"/>
      <c r="V62" s="50"/>
      <c r="W62" s="50"/>
      <c r="X62" s="50"/>
    </row>
    <row r="63" spans="1:24" x14ac:dyDescent="0.2">
      <c r="A63" s="38" t="s">
        <v>64</v>
      </c>
      <c r="B63" s="43">
        <v>0</v>
      </c>
      <c r="C63" s="43">
        <v>0</v>
      </c>
      <c r="D63" s="43">
        <f t="shared" si="19"/>
        <v>0</v>
      </c>
      <c r="E63" s="43">
        <v>0</v>
      </c>
      <c r="F63" s="43">
        <v>0</v>
      </c>
      <c r="G63" s="43">
        <f t="shared" si="20"/>
        <v>0</v>
      </c>
      <c r="S63" s="50"/>
      <c r="T63" s="50"/>
      <c r="U63" s="50"/>
      <c r="V63" s="50"/>
      <c r="W63" s="50"/>
      <c r="X63" s="50"/>
    </row>
    <row r="64" spans="1:24" x14ac:dyDescent="0.2">
      <c r="A64" s="38" t="s">
        <v>65</v>
      </c>
      <c r="B64" s="43">
        <v>0</v>
      </c>
      <c r="C64" s="43">
        <v>0</v>
      </c>
      <c r="D64" s="43">
        <f t="shared" si="19"/>
        <v>0</v>
      </c>
      <c r="E64" s="43">
        <v>0</v>
      </c>
      <c r="F64" s="43">
        <v>0</v>
      </c>
      <c r="G64" s="43">
        <f t="shared" si="20"/>
        <v>0</v>
      </c>
      <c r="S64" s="50"/>
      <c r="T64" s="50"/>
      <c r="U64" s="50"/>
      <c r="V64" s="50"/>
      <c r="W64" s="50"/>
      <c r="X64" s="50"/>
    </row>
    <row r="65" spans="1:24" x14ac:dyDescent="0.2">
      <c r="A65" s="41" t="s">
        <v>130</v>
      </c>
      <c r="B65" s="43">
        <f>SUM(B66:B68)</f>
        <v>0</v>
      </c>
      <c r="C65" s="43">
        <f t="shared" ref="C65:G65" si="21">SUM(C66:C68)</f>
        <v>0</v>
      </c>
      <c r="D65" s="43">
        <f t="shared" si="21"/>
        <v>0</v>
      </c>
      <c r="E65" s="43">
        <f t="shared" si="21"/>
        <v>0</v>
      </c>
      <c r="F65" s="43">
        <f t="shared" si="21"/>
        <v>0</v>
      </c>
      <c r="G65" s="43">
        <f t="shared" si="21"/>
        <v>0</v>
      </c>
      <c r="S65" s="50"/>
      <c r="T65" s="50"/>
      <c r="U65" s="50"/>
      <c r="V65" s="50"/>
      <c r="W65" s="50"/>
      <c r="X65" s="50"/>
    </row>
    <row r="66" spans="1:24" x14ac:dyDescent="0.2">
      <c r="A66" s="38" t="s">
        <v>66</v>
      </c>
      <c r="B66" s="43">
        <v>0</v>
      </c>
      <c r="C66" s="43">
        <v>0</v>
      </c>
      <c r="D66" s="43">
        <f t="shared" ref="D66:D68" si="22">+B66+C66</f>
        <v>0</v>
      </c>
      <c r="E66" s="43">
        <v>0</v>
      </c>
      <c r="F66" s="43">
        <v>0</v>
      </c>
      <c r="G66" s="43">
        <f t="shared" ref="G66:G68" si="23">+D66-E66</f>
        <v>0</v>
      </c>
      <c r="S66" s="50"/>
      <c r="T66" s="50"/>
      <c r="U66" s="50"/>
      <c r="V66" s="50"/>
      <c r="W66" s="50"/>
      <c r="X66" s="50"/>
    </row>
    <row r="67" spans="1:24" x14ac:dyDescent="0.2">
      <c r="A67" s="38" t="s">
        <v>67</v>
      </c>
      <c r="B67" s="43">
        <v>0</v>
      </c>
      <c r="C67" s="43">
        <v>0</v>
      </c>
      <c r="D67" s="43">
        <f t="shared" si="22"/>
        <v>0</v>
      </c>
      <c r="E67" s="43">
        <v>0</v>
      </c>
      <c r="F67" s="43">
        <v>0</v>
      </c>
      <c r="G67" s="43">
        <f t="shared" si="23"/>
        <v>0</v>
      </c>
      <c r="S67" s="50"/>
      <c r="T67" s="50"/>
      <c r="U67" s="50"/>
      <c r="V67" s="50"/>
      <c r="W67" s="50"/>
      <c r="X67" s="50"/>
    </row>
    <row r="68" spans="1:24" x14ac:dyDescent="0.2">
      <c r="A68" s="38" t="s">
        <v>68</v>
      </c>
      <c r="B68" s="43">
        <v>0</v>
      </c>
      <c r="C68" s="43">
        <v>0</v>
      </c>
      <c r="D68" s="43">
        <f t="shared" si="22"/>
        <v>0</v>
      </c>
      <c r="E68" s="43">
        <v>0</v>
      </c>
      <c r="F68" s="43">
        <v>0</v>
      </c>
      <c r="G68" s="43">
        <f t="shared" si="23"/>
        <v>0</v>
      </c>
      <c r="S68" s="50"/>
      <c r="T68" s="50"/>
      <c r="U68" s="50"/>
      <c r="V68" s="50"/>
      <c r="W68" s="50"/>
      <c r="X68" s="50"/>
    </row>
    <row r="69" spans="1:24" x14ac:dyDescent="0.2">
      <c r="A69" s="41" t="s">
        <v>69</v>
      </c>
      <c r="B69" s="43">
        <f>SUM(B70:B76)</f>
        <v>0</v>
      </c>
      <c r="C69" s="43">
        <f t="shared" ref="C69:G69" si="24">SUM(C70:C76)</f>
        <v>0</v>
      </c>
      <c r="D69" s="43">
        <f t="shared" si="24"/>
        <v>0</v>
      </c>
      <c r="E69" s="43">
        <f t="shared" si="24"/>
        <v>0</v>
      </c>
      <c r="F69" s="43">
        <f t="shared" si="24"/>
        <v>0</v>
      </c>
      <c r="G69" s="43">
        <f t="shared" si="24"/>
        <v>0</v>
      </c>
      <c r="S69" s="50"/>
      <c r="T69" s="50"/>
      <c r="U69" s="50"/>
      <c r="V69" s="50"/>
      <c r="W69" s="50"/>
      <c r="X69" s="50"/>
    </row>
    <row r="70" spans="1:24" x14ac:dyDescent="0.2">
      <c r="A70" s="38" t="s">
        <v>70</v>
      </c>
      <c r="B70" s="43">
        <v>0</v>
      </c>
      <c r="C70" s="43">
        <v>0</v>
      </c>
      <c r="D70" s="43">
        <f t="shared" ref="D70:D76" si="25">+B70+C70</f>
        <v>0</v>
      </c>
      <c r="E70" s="43">
        <v>0</v>
      </c>
      <c r="F70" s="43">
        <v>0</v>
      </c>
      <c r="G70" s="43">
        <f t="shared" ref="G70:G76" si="26">+D70-E70</f>
        <v>0</v>
      </c>
      <c r="S70" s="50"/>
      <c r="T70" s="50"/>
      <c r="U70" s="50"/>
      <c r="V70" s="50"/>
      <c r="W70" s="50"/>
      <c r="X70" s="50"/>
    </row>
    <row r="71" spans="1:24" x14ac:dyDescent="0.2">
      <c r="A71" s="38" t="s">
        <v>71</v>
      </c>
      <c r="B71" s="43">
        <v>0</v>
      </c>
      <c r="C71" s="43">
        <v>0</v>
      </c>
      <c r="D71" s="43">
        <f t="shared" si="25"/>
        <v>0</v>
      </c>
      <c r="E71" s="43">
        <v>0</v>
      </c>
      <c r="F71" s="43">
        <v>0</v>
      </c>
      <c r="G71" s="43">
        <f t="shared" si="26"/>
        <v>0</v>
      </c>
      <c r="S71" s="50"/>
      <c r="T71" s="50"/>
      <c r="U71" s="50"/>
      <c r="V71" s="50"/>
      <c r="W71" s="50"/>
      <c r="X71" s="50"/>
    </row>
    <row r="72" spans="1:24" x14ac:dyDescent="0.2">
      <c r="A72" s="38" t="s">
        <v>72</v>
      </c>
      <c r="B72" s="43">
        <v>0</v>
      </c>
      <c r="C72" s="43">
        <v>0</v>
      </c>
      <c r="D72" s="43">
        <f t="shared" si="25"/>
        <v>0</v>
      </c>
      <c r="E72" s="43">
        <v>0</v>
      </c>
      <c r="F72" s="43">
        <v>0</v>
      </c>
      <c r="G72" s="43">
        <f t="shared" si="26"/>
        <v>0</v>
      </c>
      <c r="S72" s="50"/>
      <c r="T72" s="50"/>
      <c r="U72" s="50"/>
      <c r="V72" s="50"/>
      <c r="W72" s="50"/>
      <c r="X72" s="50"/>
    </row>
    <row r="73" spans="1:24" x14ac:dyDescent="0.2">
      <c r="A73" s="38" t="s">
        <v>73</v>
      </c>
      <c r="B73" s="43">
        <v>0</v>
      </c>
      <c r="C73" s="43">
        <v>0</v>
      </c>
      <c r="D73" s="43">
        <f t="shared" si="25"/>
        <v>0</v>
      </c>
      <c r="E73" s="43">
        <v>0</v>
      </c>
      <c r="F73" s="43">
        <v>0</v>
      </c>
      <c r="G73" s="43">
        <f t="shared" si="26"/>
        <v>0</v>
      </c>
      <c r="S73" s="50"/>
      <c r="T73" s="50"/>
      <c r="U73" s="50"/>
      <c r="V73" s="50"/>
      <c r="W73" s="50"/>
      <c r="X73" s="50"/>
    </row>
    <row r="74" spans="1:24" x14ac:dyDescent="0.2">
      <c r="A74" s="38" t="s">
        <v>74</v>
      </c>
      <c r="B74" s="43">
        <v>0</v>
      </c>
      <c r="C74" s="43">
        <v>0</v>
      </c>
      <c r="D74" s="43">
        <f t="shared" si="25"/>
        <v>0</v>
      </c>
      <c r="E74" s="43">
        <v>0</v>
      </c>
      <c r="F74" s="43">
        <v>0</v>
      </c>
      <c r="G74" s="43">
        <f>+D74-E74</f>
        <v>0</v>
      </c>
      <c r="S74" s="50"/>
      <c r="T74" s="50"/>
      <c r="U74" s="50"/>
      <c r="V74" s="50"/>
      <c r="W74" s="50"/>
      <c r="X74" s="50"/>
    </row>
    <row r="75" spans="1:24" x14ac:dyDescent="0.2">
      <c r="A75" s="38" t="s">
        <v>75</v>
      </c>
      <c r="B75" s="43">
        <v>0</v>
      </c>
      <c r="C75" s="43">
        <v>0</v>
      </c>
      <c r="D75" s="43">
        <f t="shared" si="25"/>
        <v>0</v>
      </c>
      <c r="E75" s="43">
        <v>0</v>
      </c>
      <c r="F75" s="43">
        <v>0</v>
      </c>
      <c r="G75" s="43">
        <f t="shared" si="26"/>
        <v>0</v>
      </c>
      <c r="S75" s="50"/>
      <c r="T75" s="50"/>
      <c r="U75" s="50"/>
      <c r="V75" s="50"/>
      <c r="W75" s="50"/>
      <c r="X75" s="50"/>
    </row>
    <row r="76" spans="1:24" x14ac:dyDescent="0.2">
      <c r="A76" s="39" t="s">
        <v>76</v>
      </c>
      <c r="B76" s="46">
        <v>0</v>
      </c>
      <c r="C76" s="46">
        <v>0</v>
      </c>
      <c r="D76" s="46">
        <f t="shared" si="25"/>
        <v>0</v>
      </c>
      <c r="E76" s="46">
        <v>0</v>
      </c>
      <c r="F76" s="46">
        <v>0</v>
      </c>
      <c r="G76" s="46">
        <f t="shared" si="26"/>
        <v>0</v>
      </c>
      <c r="S76" s="50"/>
      <c r="T76" s="50"/>
      <c r="U76" s="50"/>
      <c r="V76" s="50"/>
      <c r="W76" s="50"/>
      <c r="X76" s="50"/>
    </row>
    <row r="77" spans="1:24" x14ac:dyDescent="0.2">
      <c r="A77" s="40" t="s">
        <v>77</v>
      </c>
      <c r="B77" s="47">
        <f>+B5+B13+B23+B33+B43+B53+B57+B65+B69</f>
        <v>46642555.998400003</v>
      </c>
      <c r="C77" s="47">
        <f>+C5+C13+C23+C33+C43+C53+C57+C65+C69</f>
        <v>14150956.939999999</v>
      </c>
      <c r="D77" s="47">
        <f>+D5+D13+D23+D33+D43+D53+D57+D65+D69</f>
        <v>60793512.9384</v>
      </c>
      <c r="E77" s="47">
        <f t="shared" ref="E77:F77" si="27">+E5+E13+E23+E33+E43+E53+E57+E65+E69</f>
        <v>58252434.050000004</v>
      </c>
      <c r="F77" s="47">
        <f t="shared" si="27"/>
        <v>56522343.270000003</v>
      </c>
      <c r="G77" s="47">
        <f>+G5+G13+G23+G33+G43+G53+G57+G65+G69</f>
        <v>2541078.8883999884</v>
      </c>
      <c r="S77" s="50"/>
      <c r="T77" s="50"/>
      <c r="U77" s="50"/>
      <c r="V77" s="50"/>
      <c r="W77" s="50"/>
      <c r="X77" s="50"/>
    </row>
    <row r="78" spans="1:24" x14ac:dyDescent="0.2">
      <c r="S78" s="50"/>
      <c r="T78" s="50"/>
      <c r="U78" s="50"/>
      <c r="V78" s="50"/>
      <c r="W78" s="50"/>
      <c r="X78" s="50"/>
    </row>
    <row r="79" spans="1:24" ht="12.75" x14ac:dyDescent="0.2">
      <c r="A79" s="48" t="s">
        <v>135</v>
      </c>
      <c r="B79" s="49"/>
      <c r="C79" s="49"/>
      <c r="D79" s="49"/>
      <c r="E79" s="49"/>
      <c r="F79" s="49"/>
      <c r="G79" s="49"/>
      <c r="S79" s="50"/>
      <c r="T79" s="50"/>
      <c r="U79" s="50"/>
      <c r="V79" s="50"/>
      <c r="W79" s="50"/>
      <c r="X79" s="50"/>
    </row>
    <row r="80" spans="1:24" x14ac:dyDescent="0.2">
      <c r="B80" s="49"/>
      <c r="C80" s="49"/>
      <c r="D80" s="49"/>
      <c r="E80" s="49"/>
      <c r="F80" s="49"/>
      <c r="G80" s="49"/>
      <c r="S80" s="50"/>
      <c r="T80" s="50"/>
      <c r="U80" s="50"/>
      <c r="V80" s="50"/>
      <c r="W80" s="50"/>
      <c r="X80" s="50"/>
    </row>
    <row r="81" spans="1:24" x14ac:dyDescent="0.2">
      <c r="B81" s="49"/>
      <c r="C81" s="49"/>
      <c r="D81" s="49"/>
      <c r="E81" s="49"/>
      <c r="F81" s="49"/>
      <c r="G81" s="49"/>
      <c r="S81" s="50"/>
      <c r="T81" s="50"/>
      <c r="U81" s="50"/>
      <c r="V81" s="50"/>
      <c r="W81" s="50"/>
      <c r="X81" s="50"/>
    </row>
    <row r="82" spans="1:24" x14ac:dyDescent="0.2">
      <c r="B82" s="50"/>
      <c r="C82" s="50"/>
      <c r="D82" s="50"/>
      <c r="E82" s="50"/>
      <c r="F82" s="50"/>
      <c r="G82" s="50"/>
      <c r="S82" s="50"/>
      <c r="T82" s="50"/>
      <c r="U82" s="50"/>
      <c r="V82" s="50"/>
      <c r="W82" s="50"/>
      <c r="X82" s="50"/>
    </row>
    <row r="83" spans="1:24" x14ac:dyDescent="0.2">
      <c r="S83" s="50"/>
      <c r="T83" s="50"/>
      <c r="U83" s="50"/>
      <c r="V83" s="50"/>
      <c r="W83" s="50"/>
      <c r="X83" s="50"/>
    </row>
    <row r="84" spans="1:24" x14ac:dyDescent="0.2">
      <c r="A84" s="51"/>
      <c r="B84" s="51"/>
      <c r="C84" s="51"/>
      <c r="D84" s="51"/>
      <c r="E84" s="51"/>
      <c r="F84" s="51"/>
      <c r="G84" s="52"/>
      <c r="S84" s="50"/>
      <c r="T84" s="50"/>
      <c r="U84" s="50"/>
      <c r="V84" s="50"/>
      <c r="W84" s="50"/>
      <c r="X84" s="50"/>
    </row>
    <row r="85" spans="1:24" x14ac:dyDescent="0.2">
      <c r="A85" s="51"/>
      <c r="B85" s="51"/>
      <c r="C85" s="51"/>
      <c r="D85" s="53"/>
      <c r="E85" s="53"/>
      <c r="F85" s="53"/>
      <c r="G85" s="52"/>
      <c r="S85" s="50"/>
      <c r="T85" s="50"/>
      <c r="U85" s="50"/>
      <c r="V85" s="50"/>
      <c r="W85" s="50"/>
      <c r="X85" s="50"/>
    </row>
    <row r="86" spans="1:24" x14ac:dyDescent="0.2">
      <c r="A86" s="51"/>
      <c r="B86" s="51"/>
      <c r="C86" s="51"/>
      <c r="D86" s="53"/>
      <c r="E86" s="53"/>
      <c r="F86" s="53"/>
      <c r="G86" s="52"/>
      <c r="S86" s="50"/>
      <c r="T86" s="50"/>
      <c r="U86" s="50"/>
      <c r="V86" s="50"/>
      <c r="W86" s="50"/>
      <c r="X86" s="50"/>
    </row>
    <row r="87" spans="1:24" x14ac:dyDescent="0.2">
      <c r="A87" s="51"/>
      <c r="B87" s="51"/>
      <c r="C87" s="51"/>
      <c r="D87" s="53"/>
      <c r="E87" s="53"/>
      <c r="F87" s="53"/>
      <c r="G87" s="52"/>
    </row>
    <row r="88" spans="1:24" x14ac:dyDescent="0.2">
      <c r="A88" s="51"/>
      <c r="B88" s="51"/>
      <c r="C88" s="51"/>
      <c r="D88" s="53"/>
      <c r="E88" s="53"/>
      <c r="F88" s="53"/>
      <c r="G88" s="52"/>
    </row>
    <row r="89" spans="1:24" x14ac:dyDescent="0.2">
      <c r="A89" s="51"/>
      <c r="B89" s="51"/>
      <c r="C89" s="51"/>
      <c r="D89" s="53"/>
      <c r="E89" s="53"/>
      <c r="F89" s="53"/>
      <c r="G89" s="52"/>
    </row>
    <row r="90" spans="1:24" x14ac:dyDescent="0.2">
      <c r="A90" s="51"/>
      <c r="B90" s="51"/>
      <c r="C90" s="51"/>
      <c r="D90" s="53"/>
      <c r="E90" s="53"/>
      <c r="F90" s="53"/>
      <c r="G90" s="52"/>
    </row>
    <row r="91" spans="1:24" x14ac:dyDescent="0.2">
      <c r="A91" s="51"/>
      <c r="B91" s="51"/>
      <c r="C91" s="51"/>
      <c r="D91" s="53"/>
      <c r="E91" s="53"/>
      <c r="F91" s="53"/>
      <c r="G91" s="52"/>
    </row>
    <row r="92" spans="1:24" x14ac:dyDescent="0.2">
      <c r="A92" s="51"/>
      <c r="B92" s="51"/>
      <c r="C92" s="51"/>
      <c r="D92" s="53"/>
      <c r="E92" s="53"/>
      <c r="F92" s="53"/>
      <c r="G92" s="52"/>
    </row>
    <row r="93" spans="1:24" x14ac:dyDescent="0.2">
      <c r="A93" s="51"/>
      <c r="B93" s="51"/>
      <c r="C93" s="51"/>
      <c r="D93" s="53"/>
      <c r="E93" s="53"/>
      <c r="F93" s="53"/>
      <c r="G93" s="52"/>
    </row>
    <row r="94" spans="1:24" x14ac:dyDescent="0.2">
      <c r="A94" s="51"/>
      <c r="B94" s="51"/>
      <c r="C94" s="51"/>
      <c r="D94" s="53"/>
      <c r="E94" s="53"/>
      <c r="F94" s="53"/>
      <c r="G94" s="52"/>
    </row>
    <row r="95" spans="1:24" x14ac:dyDescent="0.2">
      <c r="A95" s="51"/>
      <c r="B95" s="51"/>
      <c r="C95" s="51"/>
      <c r="D95" s="53"/>
      <c r="E95" s="53"/>
      <c r="F95" s="53"/>
      <c r="G95" s="52"/>
    </row>
    <row r="96" spans="1:24" x14ac:dyDescent="0.2">
      <c r="A96" s="51"/>
      <c r="B96" s="51"/>
      <c r="C96" s="51"/>
      <c r="D96" s="53"/>
      <c r="E96" s="53"/>
      <c r="F96" s="53"/>
    </row>
    <row r="97" spans="1:6" x14ac:dyDescent="0.2">
      <c r="A97" s="54"/>
      <c r="B97" s="54"/>
      <c r="C97" s="53"/>
      <c r="D97" s="51"/>
      <c r="E97" s="53"/>
      <c r="F97" s="53"/>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34"/>
  <sheetViews>
    <sheetView showGridLines="0" workbookViewId="0">
      <selection activeCell="I4" sqref="I4"/>
    </sheetView>
  </sheetViews>
  <sheetFormatPr baseColWidth="10" defaultColWidth="12" defaultRowHeight="11.25" x14ac:dyDescent="0.2"/>
  <cols>
    <col min="1" max="1" width="47.6640625" style="1" customWidth="1"/>
    <col min="2" max="7" width="18.33203125" style="1" customWidth="1"/>
    <col min="8" max="16384" width="12" style="1"/>
  </cols>
  <sheetData>
    <row r="1" spans="1:23" ht="45" customHeight="1" x14ac:dyDescent="0.2">
      <c r="A1" s="56" t="s">
        <v>140</v>
      </c>
      <c r="B1" s="57"/>
      <c r="C1" s="57"/>
      <c r="D1" s="57"/>
      <c r="E1" s="57"/>
      <c r="F1" s="57"/>
      <c r="G1" s="58"/>
    </row>
    <row r="2" spans="1:23" x14ac:dyDescent="0.2">
      <c r="A2" s="24"/>
      <c r="B2" s="27" t="s">
        <v>0</v>
      </c>
      <c r="C2" s="28"/>
      <c r="D2" s="28"/>
      <c r="E2" s="28"/>
      <c r="F2" s="29"/>
      <c r="G2" s="59" t="s">
        <v>7</v>
      </c>
    </row>
    <row r="3" spans="1:23" ht="24.95" customHeight="1" x14ac:dyDescent="0.2">
      <c r="A3" s="25" t="s">
        <v>1</v>
      </c>
      <c r="B3" s="3" t="s">
        <v>2</v>
      </c>
      <c r="C3" s="3" t="s">
        <v>3</v>
      </c>
      <c r="D3" s="3" t="s">
        <v>4</v>
      </c>
      <c r="E3" s="3" t="s">
        <v>5</v>
      </c>
      <c r="F3" s="3" t="s">
        <v>6</v>
      </c>
      <c r="G3" s="60"/>
    </row>
    <row r="4" spans="1:23" x14ac:dyDescent="0.2">
      <c r="A4" s="26"/>
      <c r="B4" s="4">
        <v>1</v>
      </c>
      <c r="C4" s="4">
        <v>2</v>
      </c>
      <c r="D4" s="4" t="s">
        <v>8</v>
      </c>
      <c r="E4" s="4">
        <v>4</v>
      </c>
      <c r="F4" s="4">
        <v>5</v>
      </c>
      <c r="G4" s="4" t="s">
        <v>9</v>
      </c>
    </row>
    <row r="5" spans="1:23" x14ac:dyDescent="0.2">
      <c r="A5" s="35"/>
      <c r="B5" s="9"/>
      <c r="C5" s="9"/>
      <c r="D5" s="9"/>
      <c r="E5" s="9"/>
      <c r="F5" s="9"/>
      <c r="G5" s="9"/>
    </row>
    <row r="6" spans="1:23" x14ac:dyDescent="0.2">
      <c r="A6" s="35" t="s">
        <v>78</v>
      </c>
      <c r="B6" s="6">
        <v>46642555.998400003</v>
      </c>
      <c r="C6" s="6">
        <v>13989497.859999999</v>
      </c>
      <c r="D6" s="6">
        <f>+B6+C6</f>
        <v>60632053.858400002</v>
      </c>
      <c r="E6" s="6">
        <v>58091043.250000015</v>
      </c>
      <c r="F6" s="6">
        <v>56360952.469999999</v>
      </c>
      <c r="G6" s="6">
        <f>+D6-E6</f>
        <v>2541010.6083999872</v>
      </c>
      <c r="R6" s="55"/>
      <c r="S6" s="55"/>
      <c r="T6" s="55"/>
      <c r="U6" s="55"/>
      <c r="V6" s="55"/>
      <c r="W6" s="55"/>
    </row>
    <row r="7" spans="1:23" x14ac:dyDescent="0.2">
      <c r="A7" s="35"/>
      <c r="B7" s="10"/>
      <c r="C7" s="10"/>
      <c r="D7" s="10"/>
      <c r="E7" s="10"/>
      <c r="F7" s="10"/>
      <c r="G7" s="10"/>
      <c r="R7" s="55"/>
      <c r="S7" s="55"/>
      <c r="T7" s="55"/>
      <c r="U7" s="55"/>
      <c r="V7" s="55"/>
      <c r="W7" s="55"/>
    </row>
    <row r="8" spans="1:23" x14ac:dyDescent="0.2">
      <c r="A8" s="35" t="s">
        <v>79</v>
      </c>
      <c r="B8" s="6">
        <v>0</v>
      </c>
      <c r="C8" s="6">
        <v>161459.08000000002</v>
      </c>
      <c r="D8" s="6">
        <f>+B8+C8</f>
        <v>161459.08000000002</v>
      </c>
      <c r="E8" s="6">
        <v>161390.79999999999</v>
      </c>
      <c r="F8" s="6">
        <v>161390.79999999999</v>
      </c>
      <c r="G8" s="6">
        <f>+D8-E8</f>
        <v>68.28000000002794</v>
      </c>
      <c r="R8" s="55"/>
      <c r="S8" s="55"/>
      <c r="T8" s="55"/>
      <c r="U8" s="55"/>
      <c r="V8" s="55"/>
      <c r="W8" s="55"/>
    </row>
    <row r="9" spans="1:23" x14ac:dyDescent="0.2">
      <c r="A9" s="35"/>
      <c r="B9" s="10"/>
      <c r="C9" s="10"/>
      <c r="D9" s="10"/>
      <c r="E9" s="10"/>
      <c r="F9" s="10"/>
      <c r="G9" s="10"/>
      <c r="R9" s="55"/>
      <c r="S9" s="55"/>
      <c r="T9" s="55"/>
      <c r="U9" s="55"/>
      <c r="V9" s="55"/>
      <c r="W9" s="55"/>
    </row>
    <row r="10" spans="1:23" x14ac:dyDescent="0.2">
      <c r="A10" s="35" t="s">
        <v>80</v>
      </c>
      <c r="B10" s="6">
        <v>0</v>
      </c>
      <c r="C10" s="6">
        <v>0</v>
      </c>
      <c r="D10" s="6">
        <f>+B10+C10</f>
        <v>0</v>
      </c>
      <c r="E10" s="6">
        <v>0</v>
      </c>
      <c r="F10" s="6">
        <v>0</v>
      </c>
      <c r="G10" s="6">
        <f>+D10-E10</f>
        <v>0</v>
      </c>
      <c r="R10" s="55"/>
      <c r="S10" s="55"/>
      <c r="T10" s="55"/>
      <c r="U10" s="55"/>
      <c r="V10" s="55"/>
      <c r="W10" s="55"/>
    </row>
    <row r="11" spans="1:23" x14ac:dyDescent="0.2">
      <c r="A11" s="35"/>
      <c r="B11" s="10"/>
      <c r="C11" s="10"/>
      <c r="D11" s="10"/>
      <c r="E11" s="10"/>
      <c r="F11" s="10"/>
      <c r="G11" s="10"/>
      <c r="R11" s="55"/>
      <c r="S11" s="55"/>
      <c r="T11" s="55"/>
      <c r="U11" s="55"/>
      <c r="V11" s="55"/>
      <c r="W11" s="55"/>
    </row>
    <row r="12" spans="1:23" x14ac:dyDescent="0.2">
      <c r="A12" s="35" t="s">
        <v>41</v>
      </c>
      <c r="B12" s="6">
        <v>0</v>
      </c>
      <c r="C12" s="6">
        <v>0</v>
      </c>
      <c r="D12" s="6">
        <f>+B12+C12</f>
        <v>0</v>
      </c>
      <c r="E12" s="6">
        <v>0</v>
      </c>
      <c r="F12" s="6">
        <v>0</v>
      </c>
      <c r="G12" s="6">
        <f>+D12-E12</f>
        <v>0</v>
      </c>
      <c r="R12" s="55"/>
      <c r="S12" s="55"/>
      <c r="T12" s="55"/>
      <c r="U12" s="55"/>
      <c r="V12" s="55"/>
      <c r="W12" s="55"/>
    </row>
    <row r="13" spans="1:23" x14ac:dyDescent="0.2">
      <c r="A13" s="35"/>
      <c r="B13" s="10"/>
      <c r="C13" s="10"/>
      <c r="D13" s="10"/>
      <c r="E13" s="10"/>
      <c r="F13" s="10"/>
      <c r="G13" s="10"/>
      <c r="R13" s="55"/>
      <c r="S13" s="55"/>
      <c r="T13" s="55"/>
      <c r="U13" s="55"/>
      <c r="V13" s="55"/>
      <c r="W13" s="55"/>
    </row>
    <row r="14" spans="1:23" x14ac:dyDescent="0.2">
      <c r="A14" s="35" t="s">
        <v>66</v>
      </c>
      <c r="B14" s="6">
        <v>0</v>
      </c>
      <c r="C14" s="6">
        <v>0</v>
      </c>
      <c r="D14" s="6">
        <f>+B14+C14</f>
        <v>0</v>
      </c>
      <c r="E14" s="6">
        <v>0</v>
      </c>
      <c r="F14" s="6">
        <v>0</v>
      </c>
      <c r="G14" s="6">
        <f>+D14-E14</f>
        <v>0</v>
      </c>
      <c r="R14" s="55"/>
      <c r="S14" s="55"/>
      <c r="T14" s="55"/>
      <c r="U14" s="55"/>
      <c r="V14" s="55"/>
      <c r="W14" s="55"/>
    </row>
    <row r="15" spans="1:23" x14ac:dyDescent="0.2">
      <c r="A15" s="36"/>
      <c r="B15" s="11"/>
      <c r="C15" s="11"/>
      <c r="D15" s="11"/>
      <c r="E15" s="11"/>
      <c r="F15" s="11"/>
      <c r="G15" s="11"/>
      <c r="R15" s="55"/>
      <c r="S15" s="55"/>
      <c r="T15" s="55"/>
      <c r="U15" s="55"/>
      <c r="V15" s="55"/>
      <c r="W15" s="55"/>
    </row>
    <row r="16" spans="1:23" x14ac:dyDescent="0.2">
      <c r="A16" s="37" t="s">
        <v>77</v>
      </c>
      <c r="B16" s="8">
        <f t="shared" ref="B16:G16" si="0">+B6+B8+B10+B12+B14</f>
        <v>46642555.998400003</v>
      </c>
      <c r="C16" s="8">
        <f t="shared" si="0"/>
        <v>14150956.939999999</v>
      </c>
      <c r="D16" s="8">
        <f t="shared" si="0"/>
        <v>60793512.9384</v>
      </c>
      <c r="E16" s="8">
        <f t="shared" si="0"/>
        <v>58252434.050000012</v>
      </c>
      <c r="F16" s="8">
        <f>+F6+F8+F10+F12+F14</f>
        <v>56522343.269999996</v>
      </c>
      <c r="G16" s="8">
        <f t="shared" si="0"/>
        <v>2541078.8883999875</v>
      </c>
      <c r="R16" s="55"/>
      <c r="S16" s="55"/>
      <c r="T16" s="55"/>
      <c r="U16" s="55"/>
      <c r="V16" s="55"/>
      <c r="W16" s="55"/>
    </row>
    <row r="18" spans="1:7" ht="12.75" x14ac:dyDescent="0.2">
      <c r="A18" s="48" t="s">
        <v>135</v>
      </c>
      <c r="B18" s="49"/>
      <c r="C18" s="49"/>
      <c r="D18" s="49"/>
      <c r="E18" s="49"/>
      <c r="F18" s="49"/>
      <c r="G18" s="49"/>
    </row>
    <row r="19" spans="1:7" x14ac:dyDescent="0.2">
      <c r="B19" s="50"/>
      <c r="C19" s="50"/>
      <c r="D19" s="50"/>
      <c r="E19" s="50"/>
      <c r="F19" s="50"/>
      <c r="G19" s="49"/>
    </row>
    <row r="20" spans="1:7" x14ac:dyDescent="0.2">
      <c r="B20" s="50"/>
      <c r="C20" s="50"/>
      <c r="D20" s="50"/>
      <c r="E20" s="50"/>
      <c r="F20" s="50"/>
      <c r="G20" s="50"/>
    </row>
    <row r="21" spans="1:7" x14ac:dyDescent="0.2">
      <c r="A21" s="51"/>
      <c r="B21" s="51"/>
      <c r="C21" s="51"/>
      <c r="D21" s="51"/>
      <c r="E21" s="51"/>
      <c r="F21" s="51"/>
      <c r="G21" s="52"/>
    </row>
    <row r="23" spans="1:7" x14ac:dyDescent="0.2">
      <c r="A23" s="51"/>
      <c r="B23" s="51"/>
      <c r="C23" s="51"/>
      <c r="D23" s="51"/>
      <c r="E23" s="51"/>
      <c r="F23" s="51"/>
      <c r="G23" s="52"/>
    </row>
    <row r="24" spans="1:7" x14ac:dyDescent="0.2">
      <c r="A24" s="51"/>
      <c r="B24" s="51"/>
      <c r="C24" s="51"/>
      <c r="D24" s="53"/>
      <c r="E24" s="53"/>
      <c r="F24" s="53"/>
      <c r="G24" s="52"/>
    </row>
    <row r="25" spans="1:7" x14ac:dyDescent="0.2">
      <c r="A25" s="51"/>
      <c r="B25" s="51"/>
      <c r="C25" s="51"/>
      <c r="D25" s="53"/>
      <c r="E25" s="53"/>
      <c r="F25" s="53"/>
      <c r="G25" s="52"/>
    </row>
    <row r="26" spans="1:7" x14ac:dyDescent="0.2">
      <c r="A26" s="51"/>
      <c r="B26" s="51"/>
      <c r="C26" s="51"/>
      <c r="D26" s="53"/>
      <c r="E26" s="53"/>
      <c r="F26" s="53"/>
      <c r="G26" s="52"/>
    </row>
    <row r="27" spans="1:7" x14ac:dyDescent="0.2">
      <c r="A27" s="51"/>
      <c r="B27" s="51"/>
      <c r="C27" s="51"/>
      <c r="D27" s="53"/>
      <c r="E27" s="53"/>
      <c r="F27" s="53"/>
      <c r="G27" s="52"/>
    </row>
    <row r="28" spans="1:7" x14ac:dyDescent="0.2">
      <c r="A28" s="51"/>
      <c r="B28" s="51"/>
      <c r="C28" s="51"/>
      <c r="D28" s="53"/>
      <c r="E28" s="53"/>
      <c r="F28" s="53"/>
      <c r="G28" s="52"/>
    </row>
    <row r="29" spans="1:7" x14ac:dyDescent="0.2">
      <c r="A29" s="51"/>
      <c r="B29" s="51"/>
      <c r="C29" s="51"/>
      <c r="D29" s="53"/>
      <c r="E29" s="53"/>
      <c r="F29" s="53"/>
      <c r="G29" s="52"/>
    </row>
    <row r="30" spans="1:7" x14ac:dyDescent="0.2">
      <c r="A30" s="51"/>
      <c r="B30" s="51"/>
      <c r="C30" s="51"/>
      <c r="D30" s="53"/>
      <c r="E30" s="53"/>
      <c r="F30" s="53"/>
      <c r="G30" s="52"/>
    </row>
    <row r="31" spans="1:7" x14ac:dyDescent="0.2">
      <c r="A31" s="51"/>
      <c r="B31" s="51"/>
      <c r="C31" s="51"/>
      <c r="D31" s="53"/>
      <c r="E31" s="53"/>
      <c r="F31" s="53"/>
      <c r="G31" s="52"/>
    </row>
    <row r="32" spans="1:7" x14ac:dyDescent="0.2">
      <c r="A32" s="51"/>
      <c r="B32" s="51"/>
      <c r="C32" s="51"/>
      <c r="D32" s="53"/>
      <c r="E32" s="53"/>
      <c r="F32" s="53"/>
      <c r="G32" s="52"/>
    </row>
    <row r="33" spans="1:7" x14ac:dyDescent="0.2">
      <c r="A33" s="51"/>
      <c r="B33" s="51"/>
      <c r="C33" s="51"/>
      <c r="D33" s="53"/>
      <c r="E33" s="53"/>
      <c r="F33" s="53"/>
      <c r="G33" s="52"/>
    </row>
    <row r="34" spans="1:7" x14ac:dyDescent="0.2">
      <c r="A34" s="51"/>
      <c r="B34" s="51"/>
      <c r="C34" s="51"/>
      <c r="D34" s="53"/>
      <c r="E34" s="53"/>
      <c r="F34" s="53"/>
      <c r="G34" s="52"/>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scale="9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71"/>
  <sheetViews>
    <sheetView showGridLines="0" topLeftCell="A36" workbookViewId="0">
      <selection sqref="A1:G70"/>
    </sheetView>
  </sheetViews>
  <sheetFormatPr baseColWidth="10" defaultColWidth="12" defaultRowHeight="11.25" x14ac:dyDescent="0.2"/>
  <cols>
    <col min="1" max="1" width="60.83203125" style="1" customWidth="1"/>
    <col min="2" max="7" width="18.33203125" style="1" customWidth="1"/>
    <col min="8" max="16384" width="12" style="1"/>
  </cols>
  <sheetData>
    <row r="1" spans="1:23" ht="45" customHeight="1" x14ac:dyDescent="0.2">
      <c r="A1" s="56" t="s">
        <v>141</v>
      </c>
      <c r="B1" s="57"/>
      <c r="C1" s="57"/>
      <c r="D1" s="57"/>
      <c r="E1" s="57"/>
      <c r="F1" s="57"/>
      <c r="G1" s="58"/>
    </row>
    <row r="2" spans="1:23" x14ac:dyDescent="0.2">
      <c r="A2" s="14"/>
      <c r="B2" s="14"/>
      <c r="C2" s="14"/>
      <c r="D2" s="14"/>
      <c r="E2" s="14"/>
      <c r="F2" s="14"/>
      <c r="G2" s="14"/>
    </row>
    <row r="3" spans="1:23" x14ac:dyDescent="0.2">
      <c r="A3" s="24"/>
      <c r="B3" s="27" t="s">
        <v>0</v>
      </c>
      <c r="C3" s="28"/>
      <c r="D3" s="28"/>
      <c r="E3" s="28"/>
      <c r="F3" s="29"/>
      <c r="G3" s="59" t="s">
        <v>7</v>
      </c>
    </row>
    <row r="4" spans="1:23" ht="24.95" customHeight="1" x14ac:dyDescent="0.2">
      <c r="A4" s="25" t="s">
        <v>1</v>
      </c>
      <c r="B4" s="3" t="s">
        <v>2</v>
      </c>
      <c r="C4" s="3" t="s">
        <v>3</v>
      </c>
      <c r="D4" s="3" t="s">
        <v>4</v>
      </c>
      <c r="E4" s="3" t="s">
        <v>5</v>
      </c>
      <c r="F4" s="3" t="s">
        <v>6</v>
      </c>
      <c r="G4" s="60"/>
    </row>
    <row r="5" spans="1:23" x14ac:dyDescent="0.2">
      <c r="A5" s="26"/>
      <c r="B5" s="4">
        <v>1</v>
      </c>
      <c r="C5" s="4">
        <v>2</v>
      </c>
      <c r="D5" s="4" t="s">
        <v>8</v>
      </c>
      <c r="E5" s="4">
        <v>4</v>
      </c>
      <c r="F5" s="4">
        <v>5</v>
      </c>
      <c r="G5" s="4" t="s">
        <v>9</v>
      </c>
    </row>
    <row r="6" spans="1:23" x14ac:dyDescent="0.2">
      <c r="A6" s="13"/>
      <c r="B6" s="19"/>
      <c r="C6" s="19"/>
      <c r="D6" s="19"/>
      <c r="E6" s="19"/>
      <c r="F6" s="19"/>
      <c r="G6" s="19"/>
    </row>
    <row r="7" spans="1:23" x14ac:dyDescent="0.2">
      <c r="A7" s="31" t="s">
        <v>136</v>
      </c>
      <c r="B7" s="6">
        <v>46642555.998400003</v>
      </c>
      <c r="C7" s="6">
        <v>14150956.939999999</v>
      </c>
      <c r="D7" s="6">
        <f>+B7+C7</f>
        <v>60793512.9384</v>
      </c>
      <c r="E7" s="6">
        <v>58252434.049999997</v>
      </c>
      <c r="F7" s="6">
        <v>56522343.270000003</v>
      </c>
      <c r="G7" s="6">
        <f>+D7-E7</f>
        <v>2541078.8884000033</v>
      </c>
      <c r="R7" s="55"/>
      <c r="S7" s="55"/>
      <c r="T7" s="55"/>
      <c r="U7" s="55"/>
      <c r="V7" s="55"/>
      <c r="W7" s="55"/>
    </row>
    <row r="8" spans="1:23" x14ac:dyDescent="0.2">
      <c r="A8" s="31" t="s">
        <v>81</v>
      </c>
      <c r="B8" s="6">
        <v>0</v>
      </c>
      <c r="C8" s="6">
        <v>0</v>
      </c>
      <c r="D8" s="6">
        <f t="shared" ref="D8:D14" si="0">+B8+C8</f>
        <v>0</v>
      </c>
      <c r="E8" s="6">
        <v>0</v>
      </c>
      <c r="F8" s="6">
        <v>0</v>
      </c>
      <c r="G8" s="6">
        <f t="shared" ref="G8:G14" si="1">+D8-E8</f>
        <v>0</v>
      </c>
      <c r="R8" s="55"/>
      <c r="S8" s="55"/>
      <c r="T8" s="55"/>
      <c r="U8" s="55"/>
      <c r="V8" s="55"/>
      <c r="W8" s="55"/>
    </row>
    <row r="9" spans="1:23" x14ac:dyDescent="0.2">
      <c r="A9" s="31" t="s">
        <v>82</v>
      </c>
      <c r="B9" s="6">
        <v>0</v>
      </c>
      <c r="C9" s="6">
        <v>0</v>
      </c>
      <c r="D9" s="6">
        <f t="shared" si="0"/>
        <v>0</v>
      </c>
      <c r="E9" s="6">
        <v>0</v>
      </c>
      <c r="F9" s="6">
        <v>0</v>
      </c>
      <c r="G9" s="6">
        <f t="shared" si="1"/>
        <v>0</v>
      </c>
      <c r="R9" s="55"/>
      <c r="S9" s="55"/>
      <c r="T9" s="55"/>
      <c r="U9" s="55"/>
      <c r="V9" s="55"/>
      <c r="W9" s="55"/>
    </row>
    <row r="10" spans="1:23" x14ac:dyDescent="0.2">
      <c r="A10" s="31" t="s">
        <v>83</v>
      </c>
      <c r="B10" s="6">
        <v>0</v>
      </c>
      <c r="C10" s="6">
        <v>0</v>
      </c>
      <c r="D10" s="6">
        <f t="shared" si="0"/>
        <v>0</v>
      </c>
      <c r="E10" s="6">
        <v>0</v>
      </c>
      <c r="F10" s="6">
        <v>0</v>
      </c>
      <c r="G10" s="6">
        <f t="shared" si="1"/>
        <v>0</v>
      </c>
      <c r="R10" s="55"/>
      <c r="S10" s="55"/>
      <c r="T10" s="55"/>
      <c r="U10" s="55"/>
      <c r="V10" s="55"/>
      <c r="W10" s="55"/>
    </row>
    <row r="11" spans="1:23" x14ac:dyDescent="0.2">
      <c r="A11" s="31" t="s">
        <v>84</v>
      </c>
      <c r="B11" s="6">
        <v>0</v>
      </c>
      <c r="C11" s="6">
        <v>0</v>
      </c>
      <c r="D11" s="6">
        <f t="shared" si="0"/>
        <v>0</v>
      </c>
      <c r="E11" s="6">
        <v>0</v>
      </c>
      <c r="F11" s="6">
        <v>0</v>
      </c>
      <c r="G11" s="6">
        <f t="shared" si="1"/>
        <v>0</v>
      </c>
      <c r="R11" s="55"/>
      <c r="S11" s="55"/>
      <c r="T11" s="55"/>
      <c r="U11" s="55"/>
      <c r="V11" s="55"/>
      <c r="W11" s="55"/>
    </row>
    <row r="12" spans="1:23" x14ac:dyDescent="0.2">
      <c r="A12" s="31" t="s">
        <v>85</v>
      </c>
      <c r="B12" s="6">
        <v>0</v>
      </c>
      <c r="C12" s="6">
        <v>0</v>
      </c>
      <c r="D12" s="6">
        <f t="shared" si="0"/>
        <v>0</v>
      </c>
      <c r="E12" s="6">
        <v>0</v>
      </c>
      <c r="F12" s="6">
        <v>0</v>
      </c>
      <c r="G12" s="6">
        <f t="shared" si="1"/>
        <v>0</v>
      </c>
      <c r="R12" s="55"/>
      <c r="S12" s="55"/>
      <c r="T12" s="55"/>
      <c r="U12" s="55"/>
      <c r="V12" s="55"/>
      <c r="W12" s="55"/>
    </row>
    <row r="13" spans="1:23" x14ac:dyDescent="0.2">
      <c r="A13" s="31" t="s">
        <v>86</v>
      </c>
      <c r="B13" s="6">
        <v>0</v>
      </c>
      <c r="C13" s="6">
        <v>0</v>
      </c>
      <c r="D13" s="6">
        <f t="shared" si="0"/>
        <v>0</v>
      </c>
      <c r="E13" s="6">
        <v>0</v>
      </c>
      <c r="F13" s="6">
        <v>0</v>
      </c>
      <c r="G13" s="6">
        <f t="shared" si="1"/>
        <v>0</v>
      </c>
      <c r="R13" s="55"/>
      <c r="S13" s="55"/>
      <c r="T13" s="55"/>
      <c r="U13" s="55"/>
      <c r="V13" s="55"/>
      <c r="W13" s="55"/>
    </row>
    <row r="14" spans="1:23" x14ac:dyDescent="0.2">
      <c r="A14" s="31" t="s">
        <v>87</v>
      </c>
      <c r="B14" s="6">
        <v>0</v>
      </c>
      <c r="C14" s="6">
        <v>0</v>
      </c>
      <c r="D14" s="6">
        <f t="shared" si="0"/>
        <v>0</v>
      </c>
      <c r="E14" s="6">
        <v>0</v>
      </c>
      <c r="F14" s="6">
        <v>0</v>
      </c>
      <c r="G14" s="6">
        <f t="shared" si="1"/>
        <v>0</v>
      </c>
      <c r="R14" s="55"/>
      <c r="S14" s="55"/>
      <c r="T14" s="55"/>
      <c r="U14" s="55"/>
      <c r="V14" s="55"/>
      <c r="W14" s="55"/>
    </row>
    <row r="15" spans="1:23" x14ac:dyDescent="0.2">
      <c r="A15" s="31"/>
      <c r="B15" s="7"/>
      <c r="C15" s="7"/>
      <c r="D15" s="7"/>
      <c r="E15" s="7"/>
      <c r="F15" s="7"/>
      <c r="G15" s="7"/>
      <c r="R15" s="55"/>
      <c r="S15" s="55"/>
      <c r="T15" s="55"/>
      <c r="U15" s="55"/>
      <c r="V15" s="55"/>
      <c r="W15" s="55"/>
    </row>
    <row r="16" spans="1:23" x14ac:dyDescent="0.2">
      <c r="A16" s="32" t="s">
        <v>77</v>
      </c>
      <c r="B16" s="12">
        <f t="shared" ref="B16:G16" si="2">+SUM(B7:B14)</f>
        <v>46642555.998400003</v>
      </c>
      <c r="C16" s="12">
        <f t="shared" si="2"/>
        <v>14150956.939999999</v>
      </c>
      <c r="D16" s="12">
        <f t="shared" si="2"/>
        <v>60793512.9384</v>
      </c>
      <c r="E16" s="12">
        <f t="shared" si="2"/>
        <v>58252434.049999997</v>
      </c>
      <c r="F16" s="12">
        <f t="shared" si="2"/>
        <v>56522343.270000003</v>
      </c>
      <c r="G16" s="12">
        <f t="shared" si="2"/>
        <v>2541078.8884000033</v>
      </c>
      <c r="R16" s="55"/>
      <c r="S16" s="55"/>
      <c r="T16" s="55"/>
      <c r="U16" s="55"/>
      <c r="V16" s="55"/>
      <c r="W16" s="55"/>
    </row>
    <row r="17" spans="1:23" x14ac:dyDescent="0.2">
      <c r="I17" s="55"/>
      <c r="J17" s="55"/>
      <c r="K17" s="55"/>
      <c r="L17" s="55"/>
      <c r="M17" s="55"/>
      <c r="N17" s="55"/>
      <c r="R17" s="55"/>
      <c r="S17" s="55"/>
      <c r="T17" s="55"/>
      <c r="U17" s="55"/>
      <c r="V17" s="55"/>
      <c r="W17" s="55"/>
    </row>
    <row r="18" spans="1:23" x14ac:dyDescent="0.2">
      <c r="R18" s="55"/>
      <c r="S18" s="55"/>
      <c r="T18" s="55"/>
      <c r="U18" s="55"/>
      <c r="V18" s="55"/>
      <c r="W18" s="55"/>
    </row>
    <row r="19" spans="1:23" ht="45" customHeight="1" x14ac:dyDescent="0.2">
      <c r="A19" s="56" t="s">
        <v>137</v>
      </c>
      <c r="B19" s="57"/>
      <c r="C19" s="57"/>
      <c r="D19" s="57"/>
      <c r="E19" s="57"/>
      <c r="F19" s="57"/>
      <c r="G19" s="58"/>
      <c r="R19" s="55"/>
      <c r="S19" s="55"/>
      <c r="T19" s="55"/>
      <c r="U19" s="55"/>
      <c r="V19" s="55"/>
      <c r="W19" s="55"/>
    </row>
    <row r="20" spans="1:23" x14ac:dyDescent="0.2">
      <c r="R20" s="55"/>
      <c r="S20" s="55"/>
      <c r="T20" s="55"/>
      <c r="U20" s="55"/>
      <c r="V20" s="55"/>
      <c r="W20" s="55"/>
    </row>
    <row r="21" spans="1:23" x14ac:dyDescent="0.2">
      <c r="A21" s="24"/>
      <c r="B21" s="27" t="s">
        <v>0</v>
      </c>
      <c r="C21" s="28"/>
      <c r="D21" s="28"/>
      <c r="E21" s="28"/>
      <c r="F21" s="29"/>
      <c r="G21" s="59" t="s">
        <v>7</v>
      </c>
      <c r="R21" s="55"/>
      <c r="S21" s="55"/>
      <c r="T21" s="55"/>
      <c r="U21" s="55"/>
      <c r="V21" s="55"/>
      <c r="W21" s="55"/>
    </row>
    <row r="22" spans="1:23" ht="22.5" x14ac:dyDescent="0.2">
      <c r="A22" s="25" t="s">
        <v>1</v>
      </c>
      <c r="B22" s="3" t="s">
        <v>2</v>
      </c>
      <c r="C22" s="3" t="s">
        <v>3</v>
      </c>
      <c r="D22" s="3" t="s">
        <v>4</v>
      </c>
      <c r="E22" s="3" t="s">
        <v>5</v>
      </c>
      <c r="F22" s="3" t="s">
        <v>6</v>
      </c>
      <c r="G22" s="60"/>
      <c r="R22" s="55"/>
      <c r="S22" s="55"/>
      <c r="T22" s="55"/>
      <c r="U22" s="55"/>
      <c r="V22" s="55"/>
      <c r="W22" s="55"/>
    </row>
    <row r="23" spans="1:23" x14ac:dyDescent="0.2">
      <c r="A23" s="26"/>
      <c r="B23" s="4">
        <v>1</v>
      </c>
      <c r="C23" s="4">
        <v>2</v>
      </c>
      <c r="D23" s="4" t="s">
        <v>8</v>
      </c>
      <c r="E23" s="4">
        <v>4</v>
      </c>
      <c r="F23" s="4">
        <v>5</v>
      </c>
      <c r="G23" s="4" t="s">
        <v>9</v>
      </c>
      <c r="R23" s="55"/>
      <c r="S23" s="55"/>
      <c r="T23" s="55"/>
      <c r="U23" s="55"/>
      <c r="V23" s="55"/>
      <c r="W23" s="55"/>
    </row>
    <row r="24" spans="1:23" x14ac:dyDescent="0.2">
      <c r="A24" s="15"/>
      <c r="B24" s="16"/>
      <c r="C24" s="16"/>
      <c r="D24" s="16"/>
      <c r="E24" s="16"/>
      <c r="F24" s="16"/>
      <c r="G24" s="16"/>
      <c r="R24" s="55"/>
      <c r="S24" s="55"/>
      <c r="T24" s="55"/>
      <c r="U24" s="55"/>
      <c r="V24" s="55"/>
      <c r="W24" s="55"/>
    </row>
    <row r="25" spans="1:23" x14ac:dyDescent="0.2">
      <c r="A25" s="31" t="s">
        <v>88</v>
      </c>
      <c r="B25" s="17">
        <v>0</v>
      </c>
      <c r="C25" s="17">
        <v>0</v>
      </c>
      <c r="D25" s="17">
        <f>+B25+C25</f>
        <v>0</v>
      </c>
      <c r="E25" s="17">
        <v>0</v>
      </c>
      <c r="F25" s="17">
        <v>0</v>
      </c>
      <c r="G25" s="17">
        <f>+D25-E25</f>
        <v>0</v>
      </c>
      <c r="R25" s="55"/>
      <c r="S25" s="55"/>
      <c r="T25" s="55"/>
      <c r="U25" s="55"/>
      <c r="V25" s="55"/>
      <c r="W25" s="55"/>
    </row>
    <row r="26" spans="1:23" x14ac:dyDescent="0.2">
      <c r="A26" s="31" t="s">
        <v>89</v>
      </c>
      <c r="B26" s="17">
        <v>0</v>
      </c>
      <c r="C26" s="17">
        <v>0</v>
      </c>
      <c r="D26" s="17">
        <f t="shared" ref="D26:D28" si="3">+B26+C26</f>
        <v>0</v>
      </c>
      <c r="E26" s="17">
        <v>0</v>
      </c>
      <c r="F26" s="17">
        <v>0</v>
      </c>
      <c r="G26" s="17">
        <f t="shared" ref="G26:G28" si="4">+D26-E26</f>
        <v>0</v>
      </c>
      <c r="R26" s="55"/>
      <c r="S26" s="55"/>
      <c r="T26" s="55"/>
      <c r="U26" s="55"/>
      <c r="V26" s="55"/>
      <c r="W26" s="55"/>
    </row>
    <row r="27" spans="1:23" x14ac:dyDescent="0.2">
      <c r="A27" s="31" t="s">
        <v>90</v>
      </c>
      <c r="B27" s="17">
        <v>0</v>
      </c>
      <c r="C27" s="17">
        <v>0</v>
      </c>
      <c r="D27" s="17">
        <f t="shared" si="3"/>
        <v>0</v>
      </c>
      <c r="E27" s="17">
        <v>0</v>
      </c>
      <c r="F27" s="17">
        <v>0</v>
      </c>
      <c r="G27" s="17">
        <f t="shared" si="4"/>
        <v>0</v>
      </c>
      <c r="R27" s="55"/>
      <c r="S27" s="55"/>
      <c r="T27" s="55"/>
      <c r="U27" s="55"/>
      <c r="V27" s="55"/>
      <c r="W27" s="55"/>
    </row>
    <row r="28" spans="1:23" x14ac:dyDescent="0.2">
      <c r="A28" s="31" t="s">
        <v>91</v>
      </c>
      <c r="B28" s="17">
        <v>0</v>
      </c>
      <c r="C28" s="17">
        <v>0</v>
      </c>
      <c r="D28" s="17">
        <f t="shared" si="3"/>
        <v>0</v>
      </c>
      <c r="E28" s="17">
        <v>0</v>
      </c>
      <c r="F28" s="17">
        <v>0</v>
      </c>
      <c r="G28" s="17">
        <f t="shared" si="4"/>
        <v>0</v>
      </c>
      <c r="R28" s="55"/>
      <c r="S28" s="55"/>
      <c r="T28" s="55"/>
      <c r="U28" s="55"/>
      <c r="V28" s="55"/>
      <c r="W28" s="55"/>
    </row>
    <row r="29" spans="1:23" x14ac:dyDescent="0.2">
      <c r="A29" s="2"/>
      <c r="B29" s="18"/>
      <c r="C29" s="18"/>
      <c r="D29" s="18"/>
      <c r="E29" s="18"/>
      <c r="F29" s="18"/>
      <c r="G29" s="18"/>
      <c r="R29" s="55"/>
      <c r="S29" s="55"/>
      <c r="T29" s="55"/>
      <c r="U29" s="55"/>
      <c r="V29" s="55"/>
      <c r="W29" s="55"/>
    </row>
    <row r="30" spans="1:23" x14ac:dyDescent="0.2">
      <c r="A30" s="32" t="s">
        <v>77</v>
      </c>
      <c r="B30" s="12">
        <f>SUM(B25:B28)</f>
        <v>0</v>
      </c>
      <c r="C30" s="12">
        <f t="shared" ref="C30:G30" si="5">SUM(C25:C28)</f>
        <v>0</v>
      </c>
      <c r="D30" s="12">
        <f t="shared" si="5"/>
        <v>0</v>
      </c>
      <c r="E30" s="12">
        <f t="shared" si="5"/>
        <v>0</v>
      </c>
      <c r="F30" s="12">
        <f t="shared" si="5"/>
        <v>0</v>
      </c>
      <c r="G30" s="12">
        <f t="shared" si="5"/>
        <v>0</v>
      </c>
      <c r="R30" s="55"/>
      <c r="S30" s="55"/>
      <c r="T30" s="55"/>
      <c r="U30" s="55"/>
      <c r="V30" s="55"/>
      <c r="W30" s="55"/>
    </row>
    <row r="31" spans="1:23" x14ac:dyDescent="0.2">
      <c r="R31" s="55"/>
      <c r="S31" s="55"/>
      <c r="T31" s="55"/>
      <c r="U31" s="55"/>
      <c r="V31" s="55"/>
      <c r="W31" s="55"/>
    </row>
    <row r="32" spans="1:23" x14ac:dyDescent="0.2">
      <c r="R32" s="55"/>
      <c r="S32" s="55"/>
      <c r="T32" s="55"/>
      <c r="U32" s="55"/>
      <c r="V32" s="55"/>
      <c r="W32" s="55"/>
    </row>
    <row r="33" spans="1:23" ht="45" customHeight="1" x14ac:dyDescent="0.2">
      <c r="A33" s="56" t="s">
        <v>138</v>
      </c>
      <c r="B33" s="57"/>
      <c r="C33" s="57"/>
      <c r="D33" s="57"/>
      <c r="E33" s="57"/>
      <c r="F33" s="57"/>
      <c r="G33" s="58"/>
      <c r="R33" s="55"/>
      <c r="S33" s="55"/>
      <c r="T33" s="55"/>
      <c r="U33" s="55"/>
      <c r="V33" s="55"/>
      <c r="W33" s="55"/>
    </row>
    <row r="34" spans="1:23" x14ac:dyDescent="0.2">
      <c r="A34" s="24"/>
      <c r="B34" s="27" t="s">
        <v>0</v>
      </c>
      <c r="C34" s="28"/>
      <c r="D34" s="28"/>
      <c r="E34" s="28"/>
      <c r="F34" s="29"/>
      <c r="G34" s="59" t="s">
        <v>7</v>
      </c>
      <c r="R34" s="55"/>
      <c r="S34" s="55"/>
      <c r="T34" s="55"/>
      <c r="U34" s="55"/>
      <c r="V34" s="55"/>
      <c r="W34" s="55"/>
    </row>
    <row r="35" spans="1:23" ht="22.5" x14ac:dyDescent="0.2">
      <c r="A35" s="25" t="s">
        <v>1</v>
      </c>
      <c r="B35" s="3" t="s">
        <v>2</v>
      </c>
      <c r="C35" s="3" t="s">
        <v>3</v>
      </c>
      <c r="D35" s="3" t="s">
        <v>4</v>
      </c>
      <c r="E35" s="3" t="s">
        <v>5</v>
      </c>
      <c r="F35" s="3" t="s">
        <v>6</v>
      </c>
      <c r="G35" s="60"/>
      <c r="R35" s="55"/>
      <c r="S35" s="55"/>
      <c r="T35" s="55"/>
      <c r="U35" s="55"/>
      <c r="V35" s="55"/>
      <c r="W35" s="55"/>
    </row>
    <row r="36" spans="1:23" x14ac:dyDescent="0.2">
      <c r="A36" s="26"/>
      <c r="B36" s="4">
        <v>1</v>
      </c>
      <c r="C36" s="4">
        <v>2</v>
      </c>
      <c r="D36" s="4" t="s">
        <v>8</v>
      </c>
      <c r="E36" s="4">
        <v>4</v>
      </c>
      <c r="F36" s="4">
        <v>5</v>
      </c>
      <c r="G36" s="4" t="s">
        <v>9</v>
      </c>
      <c r="R36" s="55"/>
      <c r="S36" s="55"/>
      <c r="T36" s="55"/>
      <c r="U36" s="55"/>
      <c r="V36" s="55"/>
      <c r="W36" s="55"/>
    </row>
    <row r="37" spans="1:23" x14ac:dyDescent="0.2">
      <c r="A37" s="15"/>
      <c r="B37" s="16"/>
      <c r="C37" s="16"/>
      <c r="D37" s="16"/>
      <c r="E37" s="16"/>
      <c r="F37" s="16"/>
      <c r="G37" s="16"/>
      <c r="R37" s="55"/>
      <c r="S37" s="55"/>
      <c r="T37" s="55"/>
      <c r="U37" s="55"/>
      <c r="V37" s="55"/>
      <c r="W37" s="55"/>
    </row>
    <row r="38" spans="1:23" ht="22.5" x14ac:dyDescent="0.2">
      <c r="A38" s="33" t="s">
        <v>92</v>
      </c>
      <c r="B38" s="17">
        <v>0</v>
      </c>
      <c r="C38" s="17">
        <v>0</v>
      </c>
      <c r="D38" s="17">
        <f>+B38+C38</f>
        <v>0</v>
      </c>
      <c r="E38" s="17">
        <v>0</v>
      </c>
      <c r="F38" s="17">
        <v>0</v>
      </c>
      <c r="G38" s="17">
        <f>+D38-E38</f>
        <v>0</v>
      </c>
      <c r="R38" s="55"/>
      <c r="S38" s="55"/>
      <c r="T38" s="55"/>
      <c r="U38" s="55"/>
      <c r="V38" s="55"/>
      <c r="W38" s="55"/>
    </row>
    <row r="39" spans="1:23" x14ac:dyDescent="0.2">
      <c r="A39" s="33"/>
      <c r="B39" s="17"/>
      <c r="C39" s="17"/>
      <c r="D39" s="17"/>
      <c r="E39" s="17"/>
      <c r="F39" s="17"/>
      <c r="G39" s="17"/>
      <c r="R39" s="55"/>
      <c r="S39" s="55"/>
      <c r="T39" s="55"/>
      <c r="U39" s="55"/>
      <c r="V39" s="55"/>
      <c r="W39" s="55"/>
    </row>
    <row r="40" spans="1:23" x14ac:dyDescent="0.2">
      <c r="A40" s="33" t="s">
        <v>93</v>
      </c>
      <c r="B40" s="17">
        <v>0</v>
      </c>
      <c r="C40" s="17">
        <v>0</v>
      </c>
      <c r="D40" s="17">
        <f>+B40+C40</f>
        <v>0</v>
      </c>
      <c r="E40" s="17">
        <v>0</v>
      </c>
      <c r="F40" s="17">
        <v>0</v>
      </c>
      <c r="G40" s="17">
        <f>+D40-E40</f>
        <v>0</v>
      </c>
      <c r="R40" s="55"/>
      <c r="S40" s="55"/>
      <c r="T40" s="55"/>
      <c r="U40" s="55"/>
      <c r="V40" s="55"/>
      <c r="W40" s="55"/>
    </row>
    <row r="41" spans="1:23" x14ac:dyDescent="0.2">
      <c r="A41" s="33"/>
      <c r="B41" s="17"/>
      <c r="C41" s="17"/>
      <c r="D41" s="17"/>
      <c r="E41" s="17"/>
      <c r="F41" s="17"/>
      <c r="G41" s="17"/>
      <c r="R41" s="55"/>
      <c r="S41" s="55"/>
      <c r="T41" s="55"/>
      <c r="U41" s="55"/>
      <c r="V41" s="55"/>
      <c r="W41" s="55"/>
    </row>
    <row r="42" spans="1:23" ht="22.5" x14ac:dyDescent="0.2">
      <c r="A42" s="33" t="s">
        <v>94</v>
      </c>
      <c r="B42" s="17">
        <v>0</v>
      </c>
      <c r="C42" s="17">
        <v>0</v>
      </c>
      <c r="D42" s="17">
        <f>+B42+C42</f>
        <v>0</v>
      </c>
      <c r="E42" s="17">
        <v>0</v>
      </c>
      <c r="F42" s="17">
        <v>0</v>
      </c>
      <c r="G42" s="17">
        <f>+D42-E42</f>
        <v>0</v>
      </c>
      <c r="R42" s="55"/>
      <c r="S42" s="55"/>
      <c r="T42" s="55"/>
      <c r="U42" s="55"/>
      <c r="V42" s="55"/>
      <c r="W42" s="55"/>
    </row>
    <row r="43" spans="1:23" x14ac:dyDescent="0.2">
      <c r="A43" s="33"/>
      <c r="B43" s="17"/>
      <c r="C43" s="17"/>
      <c r="D43" s="17"/>
      <c r="E43" s="17"/>
      <c r="F43" s="17"/>
      <c r="G43" s="17"/>
      <c r="R43" s="55"/>
      <c r="S43" s="55"/>
      <c r="T43" s="55"/>
      <c r="U43" s="55"/>
      <c r="V43" s="55"/>
      <c r="W43" s="55"/>
    </row>
    <row r="44" spans="1:23" ht="22.5" x14ac:dyDescent="0.2">
      <c r="A44" s="33" t="s">
        <v>95</v>
      </c>
      <c r="B44" s="17">
        <v>0</v>
      </c>
      <c r="C44" s="17">
        <v>0</v>
      </c>
      <c r="D44" s="17">
        <f>+B44+C44</f>
        <v>0</v>
      </c>
      <c r="E44" s="17">
        <v>0</v>
      </c>
      <c r="F44" s="17">
        <v>0</v>
      </c>
      <c r="G44" s="17">
        <f>+D44-E44</f>
        <v>0</v>
      </c>
      <c r="R44" s="55"/>
      <c r="S44" s="55"/>
      <c r="T44" s="55"/>
      <c r="U44" s="55"/>
      <c r="V44" s="55"/>
      <c r="W44" s="55"/>
    </row>
    <row r="45" spans="1:23" x14ac:dyDescent="0.2">
      <c r="A45" s="33"/>
      <c r="B45" s="17"/>
      <c r="C45" s="17"/>
      <c r="D45" s="17"/>
      <c r="E45" s="17"/>
      <c r="F45" s="17"/>
      <c r="G45" s="17"/>
      <c r="R45" s="55"/>
      <c r="S45" s="55"/>
      <c r="T45" s="55"/>
      <c r="U45" s="55"/>
      <c r="V45" s="55"/>
      <c r="W45" s="55"/>
    </row>
    <row r="46" spans="1:23" ht="22.5" x14ac:dyDescent="0.2">
      <c r="A46" s="33" t="s">
        <v>96</v>
      </c>
      <c r="B46" s="17">
        <v>0</v>
      </c>
      <c r="C46" s="17">
        <v>0</v>
      </c>
      <c r="D46" s="17">
        <f>+B46+C46</f>
        <v>0</v>
      </c>
      <c r="E46" s="17">
        <v>0</v>
      </c>
      <c r="F46" s="17">
        <v>0</v>
      </c>
      <c r="G46" s="17">
        <f>+D46-E46</f>
        <v>0</v>
      </c>
      <c r="R46" s="55"/>
      <c r="S46" s="55"/>
      <c r="T46" s="55"/>
      <c r="U46" s="55"/>
      <c r="V46" s="55"/>
      <c r="W46" s="55"/>
    </row>
    <row r="47" spans="1:23" x14ac:dyDescent="0.2">
      <c r="A47" s="33"/>
      <c r="B47" s="17"/>
      <c r="C47" s="17"/>
      <c r="D47" s="17"/>
      <c r="E47" s="17"/>
      <c r="F47" s="17"/>
      <c r="G47" s="17"/>
      <c r="R47" s="55"/>
      <c r="S47" s="55"/>
      <c r="T47" s="55"/>
      <c r="U47" s="55"/>
      <c r="V47" s="55"/>
      <c r="W47" s="55"/>
    </row>
    <row r="48" spans="1:23" ht="22.5" x14ac:dyDescent="0.2">
      <c r="A48" s="33" t="s">
        <v>97</v>
      </c>
      <c r="B48" s="17">
        <v>0</v>
      </c>
      <c r="C48" s="17">
        <v>0</v>
      </c>
      <c r="D48" s="17">
        <f>+B48+C48</f>
        <v>0</v>
      </c>
      <c r="E48" s="17">
        <v>0</v>
      </c>
      <c r="F48" s="17">
        <v>0</v>
      </c>
      <c r="G48" s="17">
        <f>+D48-E48</f>
        <v>0</v>
      </c>
      <c r="R48" s="55"/>
      <c r="S48" s="55"/>
      <c r="T48" s="55"/>
      <c r="U48" s="55"/>
      <c r="V48" s="55"/>
      <c r="W48" s="55"/>
    </row>
    <row r="49" spans="1:23" x14ac:dyDescent="0.2">
      <c r="A49" s="33"/>
      <c r="B49" s="17"/>
      <c r="C49" s="17"/>
      <c r="D49" s="17"/>
      <c r="E49" s="17"/>
      <c r="F49" s="17"/>
      <c r="G49" s="17"/>
      <c r="R49" s="55"/>
      <c r="S49" s="55"/>
      <c r="T49" s="55"/>
      <c r="U49" s="55"/>
      <c r="V49" s="55"/>
      <c r="W49" s="55"/>
    </row>
    <row r="50" spans="1:23" x14ac:dyDescent="0.2">
      <c r="A50" s="33" t="s">
        <v>98</v>
      </c>
      <c r="B50" s="17">
        <v>0</v>
      </c>
      <c r="C50" s="17">
        <v>0</v>
      </c>
      <c r="D50" s="17">
        <f>+B50+C50</f>
        <v>0</v>
      </c>
      <c r="E50" s="17">
        <v>0</v>
      </c>
      <c r="F50" s="17">
        <v>0</v>
      </c>
      <c r="G50" s="17">
        <f>+D50-E50</f>
        <v>0</v>
      </c>
      <c r="R50" s="55"/>
      <c r="S50" s="55"/>
      <c r="T50" s="55"/>
      <c r="U50" s="55"/>
      <c r="V50" s="55"/>
      <c r="W50" s="55"/>
    </row>
    <row r="51" spans="1:23" x14ac:dyDescent="0.2">
      <c r="A51" s="34"/>
      <c r="B51" s="18"/>
      <c r="C51" s="18"/>
      <c r="D51" s="18"/>
      <c r="E51" s="18"/>
      <c r="F51" s="18"/>
      <c r="G51" s="18"/>
      <c r="R51" s="55"/>
      <c r="S51" s="55"/>
      <c r="T51" s="55"/>
      <c r="U51" s="55"/>
      <c r="V51" s="55"/>
      <c r="W51" s="55"/>
    </row>
    <row r="52" spans="1:23" x14ac:dyDescent="0.2">
      <c r="A52" s="23" t="s">
        <v>77</v>
      </c>
      <c r="B52" s="12">
        <f>+B38+B40+B42+B44+B46+B48+B50</f>
        <v>0</v>
      </c>
      <c r="C52" s="12">
        <f t="shared" ref="C52:G52" si="6">+C38+C40+C42+C44+C46+C48+C50</f>
        <v>0</v>
      </c>
      <c r="D52" s="12">
        <f t="shared" si="6"/>
        <v>0</v>
      </c>
      <c r="E52" s="12">
        <f t="shared" si="6"/>
        <v>0</v>
      </c>
      <c r="F52" s="12">
        <f t="shared" si="6"/>
        <v>0</v>
      </c>
      <c r="G52" s="12">
        <f t="shared" si="6"/>
        <v>0</v>
      </c>
      <c r="R52" s="55"/>
      <c r="S52" s="55"/>
      <c r="T52" s="55"/>
      <c r="U52" s="55"/>
      <c r="V52" s="55"/>
      <c r="W52" s="55"/>
    </row>
    <row r="54" spans="1:23" ht="12.75" x14ac:dyDescent="0.2">
      <c r="A54" s="48" t="s">
        <v>135</v>
      </c>
    </row>
    <row r="58" spans="1:23" x14ac:dyDescent="0.2">
      <c r="A58" s="51"/>
      <c r="B58" s="51"/>
      <c r="C58" s="51"/>
      <c r="D58" s="51"/>
      <c r="E58" s="51"/>
      <c r="F58" s="51"/>
      <c r="G58" s="52"/>
    </row>
    <row r="59" spans="1:23" x14ac:dyDescent="0.2">
      <c r="A59" s="51"/>
      <c r="B59" s="51"/>
      <c r="C59" s="51"/>
      <c r="D59" s="53"/>
      <c r="E59" s="53"/>
      <c r="F59" s="53"/>
      <c r="G59" s="52"/>
    </row>
    <row r="60" spans="1:23" x14ac:dyDescent="0.2">
      <c r="A60" s="51"/>
      <c r="B60" s="51"/>
      <c r="C60" s="51"/>
      <c r="D60" s="53"/>
      <c r="E60" s="53"/>
      <c r="F60" s="53"/>
      <c r="G60" s="52"/>
    </row>
    <row r="61" spans="1:23" x14ac:dyDescent="0.2">
      <c r="A61" s="51"/>
      <c r="B61" s="51"/>
      <c r="C61" s="51"/>
      <c r="D61" s="53"/>
      <c r="E61" s="53"/>
      <c r="F61" s="53"/>
      <c r="G61" s="52"/>
    </row>
    <row r="62" spans="1:23" x14ac:dyDescent="0.2">
      <c r="A62" s="51"/>
      <c r="B62" s="51"/>
      <c r="C62" s="51"/>
      <c r="D62" s="53"/>
      <c r="E62" s="53"/>
      <c r="F62" s="53"/>
      <c r="G62" s="52"/>
    </row>
    <row r="63" spans="1:23" x14ac:dyDescent="0.2">
      <c r="A63" s="51"/>
      <c r="B63" s="51"/>
      <c r="C63" s="51"/>
      <c r="D63" s="53"/>
      <c r="E63" s="53"/>
      <c r="F63" s="53"/>
      <c r="G63" s="52"/>
    </row>
    <row r="64" spans="1:23" x14ac:dyDescent="0.2">
      <c r="A64" s="51"/>
      <c r="B64" s="51"/>
      <c r="C64" s="51"/>
      <c r="D64" s="53"/>
      <c r="E64" s="53"/>
      <c r="F64" s="53"/>
      <c r="G64" s="52"/>
    </row>
    <row r="65" spans="1:7" x14ac:dyDescent="0.2">
      <c r="A65" s="51"/>
      <c r="B65" s="51"/>
      <c r="C65" s="51"/>
      <c r="D65" s="53"/>
      <c r="E65" s="53"/>
      <c r="F65" s="53"/>
      <c r="G65" s="52"/>
    </row>
    <row r="66" spans="1:7" x14ac:dyDescent="0.2">
      <c r="A66" s="51"/>
      <c r="B66" s="51"/>
      <c r="C66" s="51"/>
      <c r="D66" s="53"/>
      <c r="E66" s="53"/>
      <c r="F66" s="53"/>
      <c r="G66" s="52"/>
    </row>
    <row r="67" spans="1:7" x14ac:dyDescent="0.2">
      <c r="A67" s="51"/>
      <c r="B67" s="51"/>
      <c r="C67" s="51"/>
      <c r="D67" s="53"/>
      <c r="E67" s="53"/>
      <c r="F67" s="53"/>
      <c r="G67" s="52"/>
    </row>
    <row r="68" spans="1:7" x14ac:dyDescent="0.2">
      <c r="A68" s="51"/>
      <c r="B68" s="51"/>
      <c r="C68" s="51"/>
      <c r="D68" s="53"/>
      <c r="E68" s="53"/>
      <c r="F68" s="53"/>
      <c r="G68" s="52"/>
    </row>
    <row r="69" spans="1:7" x14ac:dyDescent="0.2">
      <c r="A69" s="51"/>
      <c r="B69" s="51"/>
      <c r="C69" s="51"/>
      <c r="D69" s="53"/>
      <c r="E69" s="53"/>
      <c r="F69" s="53"/>
      <c r="G69" s="52"/>
    </row>
    <row r="70" spans="1:7" x14ac:dyDescent="0.2">
      <c r="A70" s="51"/>
      <c r="B70" s="51"/>
      <c r="C70" s="51"/>
      <c r="D70" s="51"/>
      <c r="E70" s="51"/>
      <c r="F70" s="51"/>
      <c r="G70" s="52"/>
    </row>
    <row r="71" spans="1:7" x14ac:dyDescent="0.2">
      <c r="A71" s="52"/>
      <c r="B71" s="52"/>
      <c r="C71" s="52"/>
      <c r="D71" s="52"/>
      <c r="E71" s="52"/>
      <c r="F71" s="52"/>
      <c r="G71" s="52"/>
    </row>
  </sheetData>
  <sheetProtection formatCells="0" formatColumns="0" formatRows="0" insertRows="0" deleteRows="0" autoFilter="0"/>
  <mergeCells count="6">
    <mergeCell ref="G3:G4"/>
    <mergeCell ref="G21:G22"/>
    <mergeCell ref="G34:G35"/>
    <mergeCell ref="A1:G1"/>
    <mergeCell ref="A19:G19"/>
    <mergeCell ref="A33:G33"/>
  </mergeCells>
  <printOptions horizontalCentered="1"/>
  <pageMargins left="0.70866141732283472" right="0.70866141732283472" top="0.74803149606299213" bottom="0.74803149606299213" header="0.31496062992125984" footer="0.31496062992125984"/>
  <pageSetup scale="6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62"/>
  <sheetViews>
    <sheetView showGridLines="0" tabSelected="1" zoomScaleNormal="100" workbookViewId="0">
      <selection sqref="A1:G1"/>
    </sheetView>
  </sheetViews>
  <sheetFormatPr baseColWidth="10" defaultColWidth="12" defaultRowHeight="11.25" x14ac:dyDescent="0.2"/>
  <cols>
    <col min="1" max="1" width="65.83203125" style="1" customWidth="1"/>
    <col min="2" max="7" width="18.33203125" style="1" customWidth="1"/>
    <col min="8" max="16384" width="12" style="1"/>
  </cols>
  <sheetData>
    <row r="1" spans="1:23" ht="45" customHeight="1" x14ac:dyDescent="0.2">
      <c r="A1" s="56" t="s">
        <v>142</v>
      </c>
      <c r="B1" s="61"/>
      <c r="C1" s="61"/>
      <c r="D1" s="61"/>
      <c r="E1" s="61"/>
      <c r="F1" s="61"/>
      <c r="G1" s="62"/>
    </row>
    <row r="2" spans="1:23" x14ac:dyDescent="0.2">
      <c r="A2" s="24"/>
      <c r="B2" s="27" t="s">
        <v>0</v>
      </c>
      <c r="C2" s="28"/>
      <c r="D2" s="28"/>
      <c r="E2" s="28"/>
      <c r="F2" s="29"/>
      <c r="G2" s="59" t="s">
        <v>7</v>
      </c>
    </row>
    <row r="3" spans="1:23" ht="24.95" customHeight="1" x14ac:dyDescent="0.2">
      <c r="A3" s="25" t="s">
        <v>1</v>
      </c>
      <c r="B3" s="3" t="s">
        <v>2</v>
      </c>
      <c r="C3" s="3" t="s">
        <v>3</v>
      </c>
      <c r="D3" s="3" t="s">
        <v>4</v>
      </c>
      <c r="E3" s="3" t="s">
        <v>5</v>
      </c>
      <c r="F3" s="3" t="s">
        <v>6</v>
      </c>
      <c r="G3" s="60"/>
    </row>
    <row r="4" spans="1:23" x14ac:dyDescent="0.2">
      <c r="A4" s="26"/>
      <c r="B4" s="4">
        <v>1</v>
      </c>
      <c r="C4" s="4">
        <v>2</v>
      </c>
      <c r="D4" s="4" t="s">
        <v>8</v>
      </c>
      <c r="E4" s="4">
        <v>4</v>
      </c>
      <c r="F4" s="4">
        <v>5</v>
      </c>
      <c r="G4" s="4" t="s">
        <v>9</v>
      </c>
    </row>
    <row r="5" spans="1:23" x14ac:dyDescent="0.2">
      <c r="A5" s="22"/>
      <c r="B5" s="5"/>
      <c r="C5" s="5"/>
      <c r="D5" s="5"/>
      <c r="E5" s="5"/>
      <c r="F5" s="5"/>
      <c r="G5" s="5"/>
    </row>
    <row r="6" spans="1:23" x14ac:dyDescent="0.2">
      <c r="A6" s="20" t="s">
        <v>99</v>
      </c>
      <c r="B6" s="6">
        <f>SUM(B7:B14)</f>
        <v>0</v>
      </c>
      <c r="C6" s="6">
        <f t="shared" ref="C6:G6" si="0">SUM(C7:C14)</f>
        <v>0</v>
      </c>
      <c r="D6" s="6">
        <f t="shared" si="0"/>
        <v>0</v>
      </c>
      <c r="E6" s="6">
        <f t="shared" si="0"/>
        <v>0</v>
      </c>
      <c r="F6" s="6">
        <f t="shared" si="0"/>
        <v>0</v>
      </c>
      <c r="G6" s="6">
        <f t="shared" si="0"/>
        <v>0</v>
      </c>
      <c r="R6" s="55"/>
      <c r="S6" s="55"/>
      <c r="T6" s="55"/>
      <c r="U6" s="55"/>
      <c r="V6" s="55"/>
      <c r="W6" s="55"/>
    </row>
    <row r="7" spans="1:23" x14ac:dyDescent="0.2">
      <c r="A7" s="30" t="s">
        <v>100</v>
      </c>
      <c r="B7" s="6">
        <v>0</v>
      </c>
      <c r="C7" s="6">
        <v>0</v>
      </c>
      <c r="D7" s="6">
        <f>+B7+C7</f>
        <v>0</v>
      </c>
      <c r="E7" s="6">
        <v>0</v>
      </c>
      <c r="F7" s="6">
        <v>0</v>
      </c>
      <c r="G7" s="6">
        <f>+D7-E7</f>
        <v>0</v>
      </c>
      <c r="R7" s="55"/>
      <c r="S7" s="55"/>
      <c r="T7" s="55"/>
      <c r="U7" s="55"/>
      <c r="V7" s="55"/>
      <c r="W7" s="55"/>
    </row>
    <row r="8" spans="1:23" x14ac:dyDescent="0.2">
      <c r="A8" s="30" t="s">
        <v>101</v>
      </c>
      <c r="B8" s="6">
        <v>0</v>
      </c>
      <c r="C8" s="6">
        <v>0</v>
      </c>
      <c r="D8" s="6">
        <f t="shared" ref="D8:D14" si="1">+B8+C8</f>
        <v>0</v>
      </c>
      <c r="E8" s="6">
        <v>0</v>
      </c>
      <c r="F8" s="6">
        <v>0</v>
      </c>
      <c r="G8" s="6">
        <f t="shared" ref="G8:G14" si="2">+D8-E8</f>
        <v>0</v>
      </c>
      <c r="R8" s="55"/>
      <c r="S8" s="55"/>
      <c r="T8" s="55"/>
      <c r="U8" s="55"/>
      <c r="V8" s="55"/>
      <c r="W8" s="55"/>
    </row>
    <row r="9" spans="1:23" x14ac:dyDescent="0.2">
      <c r="A9" s="30" t="s">
        <v>134</v>
      </c>
      <c r="B9" s="6">
        <v>0</v>
      </c>
      <c r="C9" s="6">
        <v>0</v>
      </c>
      <c r="D9" s="6">
        <f t="shared" si="1"/>
        <v>0</v>
      </c>
      <c r="E9" s="6">
        <v>0</v>
      </c>
      <c r="F9" s="6">
        <v>0</v>
      </c>
      <c r="G9" s="6">
        <f t="shared" si="2"/>
        <v>0</v>
      </c>
      <c r="R9" s="55"/>
      <c r="S9" s="55"/>
      <c r="T9" s="55"/>
      <c r="U9" s="55"/>
      <c r="V9" s="55"/>
      <c r="W9" s="55"/>
    </row>
    <row r="10" spans="1:23" x14ac:dyDescent="0.2">
      <c r="A10" s="30" t="s">
        <v>102</v>
      </c>
      <c r="B10" s="6">
        <v>0</v>
      </c>
      <c r="C10" s="6">
        <v>0</v>
      </c>
      <c r="D10" s="6">
        <f t="shared" si="1"/>
        <v>0</v>
      </c>
      <c r="E10" s="6">
        <v>0</v>
      </c>
      <c r="F10" s="6">
        <v>0</v>
      </c>
      <c r="G10" s="6">
        <f t="shared" si="2"/>
        <v>0</v>
      </c>
      <c r="R10" s="55"/>
      <c r="S10" s="55"/>
      <c r="T10" s="55"/>
      <c r="U10" s="55"/>
      <c r="V10" s="55"/>
      <c r="W10" s="55"/>
    </row>
    <row r="11" spans="1:23" x14ac:dyDescent="0.2">
      <c r="A11" s="30" t="s">
        <v>103</v>
      </c>
      <c r="B11" s="6">
        <v>0</v>
      </c>
      <c r="C11" s="6">
        <v>0</v>
      </c>
      <c r="D11" s="6">
        <f t="shared" si="1"/>
        <v>0</v>
      </c>
      <c r="E11" s="6">
        <v>0</v>
      </c>
      <c r="F11" s="6">
        <v>0</v>
      </c>
      <c r="G11" s="6">
        <f t="shared" si="2"/>
        <v>0</v>
      </c>
      <c r="R11" s="55"/>
      <c r="S11" s="55"/>
      <c r="T11" s="55"/>
      <c r="U11" s="55"/>
      <c r="V11" s="55"/>
      <c r="W11" s="55"/>
    </row>
    <row r="12" spans="1:23" x14ac:dyDescent="0.2">
      <c r="A12" s="30" t="s">
        <v>104</v>
      </c>
      <c r="B12" s="6">
        <v>0</v>
      </c>
      <c r="C12" s="6">
        <v>0</v>
      </c>
      <c r="D12" s="6">
        <f t="shared" si="1"/>
        <v>0</v>
      </c>
      <c r="E12" s="6">
        <v>0</v>
      </c>
      <c r="F12" s="6">
        <v>0</v>
      </c>
      <c r="G12" s="6">
        <f t="shared" si="2"/>
        <v>0</v>
      </c>
      <c r="R12" s="55"/>
      <c r="S12" s="55"/>
      <c r="T12" s="55"/>
      <c r="U12" s="55"/>
      <c r="V12" s="55"/>
      <c r="W12" s="55"/>
    </row>
    <row r="13" spans="1:23" x14ac:dyDescent="0.2">
      <c r="A13" s="30" t="s">
        <v>105</v>
      </c>
      <c r="B13" s="6">
        <v>0</v>
      </c>
      <c r="C13" s="6">
        <v>0</v>
      </c>
      <c r="D13" s="6">
        <f t="shared" si="1"/>
        <v>0</v>
      </c>
      <c r="E13" s="6">
        <v>0</v>
      </c>
      <c r="F13" s="6">
        <v>0</v>
      </c>
      <c r="G13" s="6">
        <f t="shared" si="2"/>
        <v>0</v>
      </c>
      <c r="R13" s="55"/>
      <c r="S13" s="55"/>
      <c r="T13" s="55"/>
      <c r="U13" s="55"/>
      <c r="V13" s="55"/>
      <c r="W13" s="55"/>
    </row>
    <row r="14" spans="1:23" x14ac:dyDescent="0.2">
      <c r="A14" s="30" t="s">
        <v>36</v>
      </c>
      <c r="B14" s="6">
        <v>0</v>
      </c>
      <c r="C14" s="6">
        <v>0</v>
      </c>
      <c r="D14" s="6">
        <f t="shared" si="1"/>
        <v>0</v>
      </c>
      <c r="E14" s="6">
        <v>0</v>
      </c>
      <c r="F14" s="6">
        <v>0</v>
      </c>
      <c r="G14" s="6">
        <f t="shared" si="2"/>
        <v>0</v>
      </c>
      <c r="R14" s="55"/>
      <c r="S14" s="55"/>
      <c r="T14" s="55"/>
      <c r="U14" s="55"/>
      <c r="V14" s="55"/>
      <c r="W14" s="55"/>
    </row>
    <row r="15" spans="1:23" x14ac:dyDescent="0.2">
      <c r="A15" s="21"/>
      <c r="B15" s="6"/>
      <c r="C15" s="6"/>
      <c r="D15" s="6"/>
      <c r="E15" s="6"/>
      <c r="F15" s="6"/>
      <c r="G15" s="6"/>
      <c r="R15" s="55"/>
      <c r="S15" s="55"/>
      <c r="T15" s="55"/>
      <c r="U15" s="55"/>
      <c r="V15" s="55"/>
      <c r="W15" s="55"/>
    </row>
    <row r="16" spans="1:23" x14ac:dyDescent="0.2">
      <c r="A16" s="20" t="s">
        <v>106</v>
      </c>
      <c r="B16" s="6">
        <f>SUM(B17:B23)</f>
        <v>46642555.998400003</v>
      </c>
      <c r="C16" s="6">
        <f t="shared" ref="C16:G16" si="3">SUM(C17:C23)</f>
        <v>14150956.939999999</v>
      </c>
      <c r="D16" s="6">
        <f t="shared" si="3"/>
        <v>60793512.9384</v>
      </c>
      <c r="E16" s="6">
        <f t="shared" si="3"/>
        <v>58252434.049999997</v>
      </c>
      <c r="F16" s="6">
        <f t="shared" si="3"/>
        <v>56522343.270000003</v>
      </c>
      <c r="G16" s="6">
        <f t="shared" si="3"/>
        <v>2541078.8884000033</v>
      </c>
      <c r="R16" s="55"/>
      <c r="S16" s="55"/>
      <c r="T16" s="55"/>
      <c r="U16" s="55"/>
      <c r="V16" s="55"/>
      <c r="W16" s="55"/>
    </row>
    <row r="17" spans="1:23" x14ac:dyDescent="0.2">
      <c r="A17" s="30" t="s">
        <v>107</v>
      </c>
      <c r="B17" s="6">
        <v>0</v>
      </c>
      <c r="C17" s="6">
        <v>0</v>
      </c>
      <c r="D17" s="6">
        <f t="shared" ref="D17:D22" si="4">+B17+C17</f>
        <v>0</v>
      </c>
      <c r="E17" s="6">
        <v>0</v>
      </c>
      <c r="F17" s="6">
        <v>0</v>
      </c>
      <c r="G17" s="6">
        <f t="shared" ref="G17:G22" si="5">+D17-E17</f>
        <v>0</v>
      </c>
      <c r="R17" s="55"/>
      <c r="S17" s="55"/>
      <c r="T17" s="55"/>
      <c r="U17" s="55"/>
      <c r="V17" s="55"/>
      <c r="W17" s="55"/>
    </row>
    <row r="18" spans="1:23" x14ac:dyDescent="0.2">
      <c r="A18" s="30" t="s">
        <v>108</v>
      </c>
      <c r="B18" s="6">
        <v>0</v>
      </c>
      <c r="C18" s="6">
        <v>0</v>
      </c>
      <c r="D18" s="6">
        <f t="shared" si="4"/>
        <v>0</v>
      </c>
      <c r="E18" s="6">
        <v>0</v>
      </c>
      <c r="F18" s="6">
        <v>0</v>
      </c>
      <c r="G18" s="6">
        <f t="shared" si="5"/>
        <v>0</v>
      </c>
      <c r="R18" s="55"/>
      <c r="S18" s="55"/>
      <c r="T18" s="55"/>
      <c r="U18" s="55"/>
      <c r="V18" s="55"/>
      <c r="W18" s="55"/>
    </row>
    <row r="19" spans="1:23" x14ac:dyDescent="0.2">
      <c r="A19" s="30" t="s">
        <v>109</v>
      </c>
      <c r="B19" s="6">
        <v>0</v>
      </c>
      <c r="C19" s="6">
        <v>0</v>
      </c>
      <c r="D19" s="6">
        <f t="shared" si="4"/>
        <v>0</v>
      </c>
      <c r="E19" s="6">
        <v>0</v>
      </c>
      <c r="F19" s="6">
        <v>0</v>
      </c>
      <c r="G19" s="6">
        <f t="shared" si="5"/>
        <v>0</v>
      </c>
      <c r="R19" s="55"/>
      <c r="S19" s="55"/>
      <c r="T19" s="55"/>
      <c r="U19" s="55"/>
      <c r="V19" s="55"/>
      <c r="W19" s="55"/>
    </row>
    <row r="20" spans="1:23" x14ac:dyDescent="0.2">
      <c r="A20" s="30" t="s">
        <v>110</v>
      </c>
      <c r="B20" s="6">
        <v>0</v>
      </c>
      <c r="C20" s="6">
        <v>0</v>
      </c>
      <c r="D20" s="6">
        <f t="shared" si="4"/>
        <v>0</v>
      </c>
      <c r="E20" s="6">
        <v>0</v>
      </c>
      <c r="F20" s="6">
        <v>0</v>
      </c>
      <c r="G20" s="6">
        <f t="shared" si="5"/>
        <v>0</v>
      </c>
      <c r="R20" s="55"/>
      <c r="S20" s="55"/>
      <c r="T20" s="55"/>
      <c r="U20" s="55"/>
      <c r="V20" s="55"/>
      <c r="W20" s="55"/>
    </row>
    <row r="21" spans="1:23" x14ac:dyDescent="0.2">
      <c r="A21" s="30" t="s">
        <v>111</v>
      </c>
      <c r="B21" s="6">
        <v>0</v>
      </c>
      <c r="C21" s="6">
        <v>0</v>
      </c>
      <c r="D21" s="6">
        <f t="shared" si="4"/>
        <v>0</v>
      </c>
      <c r="E21" s="6">
        <v>0</v>
      </c>
      <c r="F21" s="6">
        <v>0</v>
      </c>
      <c r="G21" s="6">
        <f t="shared" si="5"/>
        <v>0</v>
      </c>
      <c r="R21" s="55"/>
      <c r="S21" s="55"/>
      <c r="T21" s="55"/>
      <c r="U21" s="55"/>
      <c r="V21" s="55"/>
      <c r="W21" s="55"/>
    </row>
    <row r="22" spans="1:23" x14ac:dyDescent="0.2">
      <c r="A22" s="30" t="s">
        <v>112</v>
      </c>
      <c r="B22" s="6">
        <v>0</v>
      </c>
      <c r="C22" s="6">
        <v>0</v>
      </c>
      <c r="D22" s="6">
        <f t="shared" si="4"/>
        <v>0</v>
      </c>
      <c r="E22" s="6">
        <v>0</v>
      </c>
      <c r="F22" s="6">
        <v>0</v>
      </c>
      <c r="G22" s="6">
        <f t="shared" si="5"/>
        <v>0</v>
      </c>
      <c r="R22" s="55"/>
      <c r="S22" s="55"/>
      <c r="T22" s="55"/>
      <c r="U22" s="55"/>
      <c r="V22" s="55"/>
      <c r="W22" s="55"/>
    </row>
    <row r="23" spans="1:23" x14ac:dyDescent="0.2">
      <c r="A23" s="30" t="s">
        <v>113</v>
      </c>
      <c r="B23" s="6">
        <v>46642555.998400003</v>
      </c>
      <c r="C23" s="6">
        <v>14150956.939999999</v>
      </c>
      <c r="D23" s="6">
        <f>+B23+C23</f>
        <v>60793512.9384</v>
      </c>
      <c r="E23" s="6">
        <v>58252434.049999997</v>
      </c>
      <c r="F23" s="6">
        <v>56522343.270000003</v>
      </c>
      <c r="G23" s="6">
        <f>+D23-E23</f>
        <v>2541078.8884000033</v>
      </c>
      <c r="R23" s="55"/>
      <c r="S23" s="55"/>
      <c r="T23" s="55"/>
      <c r="U23" s="55"/>
      <c r="V23" s="55"/>
      <c r="W23" s="55"/>
    </row>
    <row r="24" spans="1:23" x14ac:dyDescent="0.2">
      <c r="A24" s="21"/>
      <c r="B24" s="6"/>
      <c r="C24" s="6"/>
      <c r="D24" s="6"/>
      <c r="E24" s="6"/>
      <c r="F24" s="6"/>
      <c r="G24" s="6"/>
      <c r="R24" s="55"/>
      <c r="S24" s="55"/>
      <c r="T24" s="55"/>
      <c r="U24" s="55"/>
      <c r="V24" s="55"/>
      <c r="W24" s="55"/>
    </row>
    <row r="25" spans="1:23" x14ac:dyDescent="0.2">
      <c r="A25" s="20" t="s">
        <v>114</v>
      </c>
      <c r="B25" s="6">
        <f>SUM(B26:B34)</f>
        <v>0</v>
      </c>
      <c r="C25" s="6">
        <f t="shared" ref="C25:G25" si="6">SUM(C26:C34)</f>
        <v>0</v>
      </c>
      <c r="D25" s="6">
        <f t="shared" si="6"/>
        <v>0</v>
      </c>
      <c r="E25" s="6">
        <f t="shared" si="6"/>
        <v>0</v>
      </c>
      <c r="F25" s="6">
        <f t="shared" si="6"/>
        <v>0</v>
      </c>
      <c r="G25" s="6">
        <f t="shared" si="6"/>
        <v>0</v>
      </c>
      <c r="R25" s="55"/>
      <c r="S25" s="55"/>
      <c r="T25" s="55"/>
      <c r="U25" s="55"/>
      <c r="V25" s="55"/>
      <c r="W25" s="55"/>
    </row>
    <row r="26" spans="1:23" x14ac:dyDescent="0.2">
      <c r="A26" s="30" t="s">
        <v>115</v>
      </c>
      <c r="B26" s="6">
        <v>0</v>
      </c>
      <c r="C26" s="6">
        <v>0</v>
      </c>
      <c r="D26" s="6">
        <f t="shared" ref="D26:D34" si="7">+B26+C26</f>
        <v>0</v>
      </c>
      <c r="E26" s="6">
        <v>0</v>
      </c>
      <c r="F26" s="6">
        <v>0</v>
      </c>
      <c r="G26" s="6">
        <f t="shared" ref="G26:G34" si="8">+D26-E26</f>
        <v>0</v>
      </c>
      <c r="R26" s="55"/>
      <c r="S26" s="55"/>
      <c r="T26" s="55"/>
      <c r="U26" s="55"/>
      <c r="V26" s="55"/>
      <c r="W26" s="55"/>
    </row>
    <row r="27" spans="1:23" x14ac:dyDescent="0.2">
      <c r="A27" s="30" t="s">
        <v>116</v>
      </c>
      <c r="B27" s="6">
        <v>0</v>
      </c>
      <c r="C27" s="6">
        <v>0</v>
      </c>
      <c r="D27" s="6">
        <f t="shared" si="7"/>
        <v>0</v>
      </c>
      <c r="E27" s="6">
        <v>0</v>
      </c>
      <c r="F27" s="6">
        <v>0</v>
      </c>
      <c r="G27" s="6">
        <f t="shared" si="8"/>
        <v>0</v>
      </c>
      <c r="R27" s="55"/>
      <c r="S27" s="55"/>
      <c r="T27" s="55"/>
      <c r="U27" s="55"/>
      <c r="V27" s="55"/>
      <c r="W27" s="55"/>
    </row>
    <row r="28" spans="1:23" x14ac:dyDescent="0.2">
      <c r="A28" s="30" t="s">
        <v>117</v>
      </c>
      <c r="B28" s="6">
        <v>0</v>
      </c>
      <c r="C28" s="6">
        <v>0</v>
      </c>
      <c r="D28" s="6">
        <f t="shared" si="7"/>
        <v>0</v>
      </c>
      <c r="E28" s="6">
        <v>0</v>
      </c>
      <c r="F28" s="6">
        <v>0</v>
      </c>
      <c r="G28" s="6">
        <f t="shared" si="8"/>
        <v>0</v>
      </c>
      <c r="R28" s="55"/>
      <c r="S28" s="55"/>
      <c r="T28" s="55"/>
      <c r="U28" s="55"/>
      <c r="V28" s="55"/>
      <c r="W28" s="55"/>
    </row>
    <row r="29" spans="1:23" x14ac:dyDescent="0.2">
      <c r="A29" s="30" t="s">
        <v>118</v>
      </c>
      <c r="B29" s="6">
        <v>0</v>
      </c>
      <c r="C29" s="6">
        <v>0</v>
      </c>
      <c r="D29" s="6">
        <f t="shared" si="7"/>
        <v>0</v>
      </c>
      <c r="E29" s="6">
        <v>0</v>
      </c>
      <c r="F29" s="6">
        <v>0</v>
      </c>
      <c r="G29" s="6">
        <f t="shared" si="8"/>
        <v>0</v>
      </c>
      <c r="R29" s="55"/>
      <c r="S29" s="55"/>
      <c r="T29" s="55"/>
      <c r="U29" s="55"/>
      <c r="V29" s="55"/>
      <c r="W29" s="55"/>
    </row>
    <row r="30" spans="1:23" x14ac:dyDescent="0.2">
      <c r="A30" s="30" t="s">
        <v>119</v>
      </c>
      <c r="B30" s="6">
        <v>0</v>
      </c>
      <c r="C30" s="6">
        <v>0</v>
      </c>
      <c r="D30" s="6">
        <f t="shared" si="7"/>
        <v>0</v>
      </c>
      <c r="E30" s="6">
        <v>0</v>
      </c>
      <c r="F30" s="6">
        <v>0</v>
      </c>
      <c r="G30" s="6">
        <f t="shared" si="8"/>
        <v>0</v>
      </c>
      <c r="R30" s="55"/>
      <c r="S30" s="55"/>
      <c r="T30" s="55"/>
      <c r="U30" s="55"/>
      <c r="V30" s="55"/>
      <c r="W30" s="55"/>
    </row>
    <row r="31" spans="1:23" x14ac:dyDescent="0.2">
      <c r="A31" s="30" t="s">
        <v>120</v>
      </c>
      <c r="B31" s="6">
        <v>0</v>
      </c>
      <c r="C31" s="6">
        <v>0</v>
      </c>
      <c r="D31" s="6">
        <f t="shared" si="7"/>
        <v>0</v>
      </c>
      <c r="E31" s="6">
        <v>0</v>
      </c>
      <c r="F31" s="6">
        <v>0</v>
      </c>
      <c r="G31" s="6">
        <f t="shared" si="8"/>
        <v>0</v>
      </c>
      <c r="R31" s="55"/>
      <c r="S31" s="55"/>
      <c r="T31" s="55"/>
      <c r="U31" s="55"/>
      <c r="V31" s="55"/>
      <c r="W31" s="55"/>
    </row>
    <row r="32" spans="1:23" x14ac:dyDescent="0.2">
      <c r="A32" s="30" t="s">
        <v>121</v>
      </c>
      <c r="B32" s="6">
        <v>0</v>
      </c>
      <c r="C32" s="6">
        <v>0</v>
      </c>
      <c r="D32" s="6">
        <f t="shared" si="7"/>
        <v>0</v>
      </c>
      <c r="E32" s="6">
        <v>0</v>
      </c>
      <c r="F32" s="6">
        <v>0</v>
      </c>
      <c r="G32" s="6">
        <f t="shared" si="8"/>
        <v>0</v>
      </c>
      <c r="R32" s="55"/>
      <c r="S32" s="55"/>
      <c r="T32" s="55"/>
      <c r="U32" s="55"/>
      <c r="V32" s="55"/>
      <c r="W32" s="55"/>
    </row>
    <row r="33" spans="1:23" x14ac:dyDescent="0.2">
      <c r="A33" s="30" t="s">
        <v>122</v>
      </c>
      <c r="B33" s="6">
        <v>0</v>
      </c>
      <c r="C33" s="6">
        <v>0</v>
      </c>
      <c r="D33" s="6">
        <f t="shared" si="7"/>
        <v>0</v>
      </c>
      <c r="E33" s="6">
        <v>0</v>
      </c>
      <c r="F33" s="6">
        <v>0</v>
      </c>
      <c r="G33" s="6">
        <f t="shared" si="8"/>
        <v>0</v>
      </c>
      <c r="R33" s="55"/>
      <c r="S33" s="55"/>
      <c r="T33" s="55"/>
      <c r="U33" s="55"/>
      <c r="V33" s="55"/>
      <c r="W33" s="55"/>
    </row>
    <row r="34" spans="1:23" x14ac:dyDescent="0.2">
      <c r="A34" s="30" t="s">
        <v>123</v>
      </c>
      <c r="B34" s="6">
        <v>0</v>
      </c>
      <c r="C34" s="6">
        <v>0</v>
      </c>
      <c r="D34" s="6">
        <f t="shared" si="7"/>
        <v>0</v>
      </c>
      <c r="E34" s="6">
        <v>0</v>
      </c>
      <c r="F34" s="6">
        <v>0</v>
      </c>
      <c r="G34" s="6">
        <f t="shared" si="8"/>
        <v>0</v>
      </c>
      <c r="R34" s="55"/>
      <c r="S34" s="55"/>
      <c r="T34" s="55"/>
      <c r="U34" s="55"/>
      <c r="V34" s="55"/>
      <c r="W34" s="55"/>
    </row>
    <row r="35" spans="1:23" x14ac:dyDescent="0.2">
      <c r="A35" s="21"/>
      <c r="B35" s="6"/>
      <c r="C35" s="6"/>
      <c r="D35" s="6"/>
      <c r="E35" s="6"/>
      <c r="F35" s="6"/>
      <c r="G35" s="6"/>
      <c r="R35" s="55"/>
      <c r="S35" s="55"/>
      <c r="T35" s="55"/>
      <c r="U35" s="55"/>
      <c r="V35" s="55"/>
      <c r="W35" s="55"/>
    </row>
    <row r="36" spans="1:23" x14ac:dyDescent="0.2">
      <c r="A36" s="20" t="s">
        <v>124</v>
      </c>
      <c r="B36" s="6">
        <f>SUM(B37:B40)</f>
        <v>0</v>
      </c>
      <c r="C36" s="6">
        <f t="shared" ref="C36:G36" si="9">SUM(C37:C40)</f>
        <v>0</v>
      </c>
      <c r="D36" s="6">
        <f t="shared" si="9"/>
        <v>0</v>
      </c>
      <c r="E36" s="6">
        <f t="shared" si="9"/>
        <v>0</v>
      </c>
      <c r="F36" s="6">
        <f t="shared" si="9"/>
        <v>0</v>
      </c>
      <c r="G36" s="6">
        <f t="shared" si="9"/>
        <v>0</v>
      </c>
      <c r="R36" s="55"/>
      <c r="S36" s="55"/>
      <c r="T36" s="55"/>
      <c r="U36" s="55"/>
      <c r="V36" s="55"/>
      <c r="W36" s="55"/>
    </row>
    <row r="37" spans="1:23" x14ac:dyDescent="0.2">
      <c r="A37" s="30" t="s">
        <v>125</v>
      </c>
      <c r="B37" s="6">
        <v>0</v>
      </c>
      <c r="C37" s="6">
        <v>0</v>
      </c>
      <c r="D37" s="6">
        <f t="shared" ref="D37:D40" si="10">+B37+C37</f>
        <v>0</v>
      </c>
      <c r="E37" s="6">
        <v>0</v>
      </c>
      <c r="F37" s="6">
        <v>0</v>
      </c>
      <c r="G37" s="6">
        <f t="shared" ref="G37:G40" si="11">+D37-E37</f>
        <v>0</v>
      </c>
      <c r="R37" s="55"/>
      <c r="S37" s="55"/>
      <c r="T37" s="55"/>
      <c r="U37" s="55"/>
      <c r="V37" s="55"/>
      <c r="W37" s="55"/>
    </row>
    <row r="38" spans="1:23" ht="22.5" x14ac:dyDescent="0.2">
      <c r="A38" s="30" t="s">
        <v>126</v>
      </c>
      <c r="B38" s="6">
        <v>0</v>
      </c>
      <c r="C38" s="6">
        <v>0</v>
      </c>
      <c r="D38" s="6">
        <f t="shared" si="10"/>
        <v>0</v>
      </c>
      <c r="E38" s="6">
        <v>0</v>
      </c>
      <c r="F38" s="6">
        <v>0</v>
      </c>
      <c r="G38" s="6">
        <f t="shared" si="11"/>
        <v>0</v>
      </c>
      <c r="R38" s="55"/>
      <c r="S38" s="55"/>
      <c r="T38" s="55"/>
      <c r="U38" s="55"/>
      <c r="V38" s="55"/>
      <c r="W38" s="55"/>
    </row>
    <row r="39" spans="1:23" x14ac:dyDescent="0.2">
      <c r="A39" s="30" t="s">
        <v>127</v>
      </c>
      <c r="B39" s="6">
        <v>0</v>
      </c>
      <c r="C39" s="6">
        <v>0</v>
      </c>
      <c r="D39" s="6">
        <f t="shared" si="10"/>
        <v>0</v>
      </c>
      <c r="E39" s="6">
        <v>0</v>
      </c>
      <c r="F39" s="6">
        <v>0</v>
      </c>
      <c r="G39" s="6">
        <f t="shared" si="11"/>
        <v>0</v>
      </c>
      <c r="R39" s="55"/>
      <c r="S39" s="55"/>
      <c r="T39" s="55"/>
      <c r="U39" s="55"/>
      <c r="V39" s="55"/>
      <c r="W39" s="55"/>
    </row>
    <row r="40" spans="1:23" x14ac:dyDescent="0.2">
      <c r="A40" s="30" t="s">
        <v>128</v>
      </c>
      <c r="B40" s="6">
        <v>0</v>
      </c>
      <c r="C40" s="6">
        <v>0</v>
      </c>
      <c r="D40" s="6">
        <f t="shared" si="10"/>
        <v>0</v>
      </c>
      <c r="E40" s="6">
        <v>0</v>
      </c>
      <c r="F40" s="6">
        <v>0</v>
      </c>
      <c r="G40" s="6">
        <f t="shared" si="11"/>
        <v>0</v>
      </c>
      <c r="R40" s="55"/>
      <c r="S40" s="55"/>
      <c r="T40" s="55"/>
      <c r="U40" s="55"/>
      <c r="V40" s="55"/>
      <c r="W40" s="55"/>
    </row>
    <row r="41" spans="1:23" x14ac:dyDescent="0.2">
      <c r="A41" s="21"/>
      <c r="B41" s="6"/>
      <c r="C41" s="6"/>
      <c r="D41" s="6"/>
      <c r="E41" s="6"/>
      <c r="F41" s="6"/>
      <c r="G41" s="6"/>
      <c r="R41" s="55"/>
      <c r="S41" s="55"/>
      <c r="T41" s="55"/>
      <c r="U41" s="55"/>
      <c r="V41" s="55"/>
      <c r="W41" s="55"/>
    </row>
    <row r="42" spans="1:23" x14ac:dyDescent="0.2">
      <c r="A42" s="23" t="s">
        <v>77</v>
      </c>
      <c r="B42" s="12">
        <f t="shared" ref="B42:G42" si="12">+B6+B16+B25+B36</f>
        <v>46642555.998400003</v>
      </c>
      <c r="C42" s="12">
        <f t="shared" si="12"/>
        <v>14150956.939999999</v>
      </c>
      <c r="D42" s="12">
        <f t="shared" si="12"/>
        <v>60793512.9384</v>
      </c>
      <c r="E42" s="12">
        <f t="shared" si="12"/>
        <v>58252434.049999997</v>
      </c>
      <c r="F42" s="12">
        <f t="shared" si="12"/>
        <v>56522343.270000003</v>
      </c>
      <c r="G42" s="12">
        <f t="shared" si="12"/>
        <v>2541078.8884000033</v>
      </c>
      <c r="R42" s="55"/>
      <c r="S42" s="55"/>
      <c r="T42" s="55"/>
      <c r="U42" s="55"/>
      <c r="V42" s="55"/>
      <c r="W42" s="55"/>
    </row>
    <row r="43" spans="1:23" x14ac:dyDescent="0.2">
      <c r="R43" s="55"/>
      <c r="S43" s="55"/>
      <c r="T43" s="55"/>
      <c r="U43" s="55"/>
      <c r="V43" s="55"/>
      <c r="W43" s="55"/>
    </row>
    <row r="44" spans="1:23" x14ac:dyDescent="0.2">
      <c r="R44" s="55"/>
      <c r="S44" s="55"/>
      <c r="T44" s="55"/>
      <c r="U44" s="55"/>
      <c r="V44" s="55"/>
      <c r="W44" s="55"/>
    </row>
    <row r="45" spans="1:23" ht="12.75" x14ac:dyDescent="0.2">
      <c r="A45" s="48" t="s">
        <v>135</v>
      </c>
      <c r="B45" s="49"/>
      <c r="C45" s="49"/>
      <c r="D45" s="49"/>
      <c r="E45" s="49"/>
      <c r="F45" s="49"/>
      <c r="G45" s="49"/>
      <c r="R45" s="55"/>
      <c r="S45" s="55"/>
      <c r="T45" s="55"/>
      <c r="U45" s="55"/>
      <c r="V45" s="55"/>
      <c r="W45" s="55"/>
    </row>
    <row r="46" spans="1:23" x14ac:dyDescent="0.2">
      <c r="B46" s="55"/>
      <c r="C46" s="55"/>
      <c r="D46" s="55"/>
      <c r="E46" s="55"/>
      <c r="F46" s="55"/>
      <c r="G46" s="55"/>
      <c r="R46" s="55"/>
      <c r="S46" s="55"/>
      <c r="T46" s="55"/>
      <c r="U46" s="55"/>
      <c r="V46" s="55"/>
      <c r="W46" s="55"/>
    </row>
    <row r="47" spans="1:23" x14ac:dyDescent="0.2">
      <c r="R47" s="55"/>
      <c r="S47" s="55"/>
      <c r="T47" s="55"/>
      <c r="U47" s="55"/>
      <c r="V47" s="55"/>
      <c r="W47" s="55"/>
    </row>
    <row r="48" spans="1:23" x14ac:dyDescent="0.2">
      <c r="R48" s="55"/>
      <c r="S48" s="55"/>
      <c r="T48" s="55"/>
      <c r="U48" s="55"/>
      <c r="V48" s="55"/>
      <c r="W48" s="55"/>
    </row>
    <row r="49" spans="1:23" x14ac:dyDescent="0.2">
      <c r="R49" s="55"/>
      <c r="S49" s="55"/>
      <c r="T49" s="55"/>
      <c r="U49" s="55"/>
      <c r="V49" s="55"/>
      <c r="W49" s="55"/>
    </row>
    <row r="50" spans="1:23" x14ac:dyDescent="0.2">
      <c r="R50" s="55"/>
      <c r="S50" s="55"/>
      <c r="T50" s="55"/>
      <c r="U50" s="55"/>
      <c r="V50" s="55"/>
      <c r="W50" s="55"/>
    </row>
    <row r="51" spans="1:23" x14ac:dyDescent="0.2">
      <c r="A51" s="51"/>
      <c r="B51" s="51"/>
      <c r="C51" s="51"/>
      <c r="D51" s="51"/>
      <c r="E51" s="51"/>
      <c r="F51" s="51"/>
      <c r="G51" s="52"/>
      <c r="R51" s="55"/>
      <c r="S51" s="55"/>
      <c r="T51" s="55"/>
      <c r="U51" s="55"/>
      <c r="V51" s="55"/>
      <c r="W51" s="55"/>
    </row>
    <row r="52" spans="1:23" x14ac:dyDescent="0.2">
      <c r="A52" s="51"/>
      <c r="B52" s="51"/>
      <c r="C52" s="51"/>
      <c r="D52" s="53"/>
      <c r="E52" s="53"/>
      <c r="F52" s="53"/>
      <c r="G52" s="52"/>
      <c r="R52" s="55"/>
      <c r="S52" s="55"/>
      <c r="T52" s="55"/>
      <c r="U52" s="55"/>
      <c r="V52" s="55"/>
      <c r="W52" s="55"/>
    </row>
    <row r="53" spans="1:23" x14ac:dyDescent="0.2">
      <c r="A53" s="51"/>
      <c r="B53" s="51"/>
      <c r="C53" s="51"/>
      <c r="D53" s="53"/>
      <c r="E53" s="53"/>
      <c r="F53" s="53"/>
      <c r="G53" s="52"/>
      <c r="R53" s="55"/>
      <c r="S53" s="55"/>
      <c r="T53" s="55"/>
      <c r="U53" s="55"/>
      <c r="V53" s="55"/>
      <c r="W53" s="55"/>
    </row>
    <row r="54" spans="1:23" x14ac:dyDescent="0.2">
      <c r="A54" s="51"/>
      <c r="B54" s="51"/>
      <c r="C54" s="51"/>
      <c r="D54" s="53"/>
      <c r="E54" s="53"/>
      <c r="F54" s="53"/>
      <c r="G54" s="52"/>
      <c r="R54" s="55"/>
      <c r="S54" s="55"/>
      <c r="T54" s="55"/>
      <c r="U54" s="55"/>
      <c r="V54" s="55"/>
      <c r="W54" s="55"/>
    </row>
    <row r="55" spans="1:23" x14ac:dyDescent="0.2">
      <c r="A55" s="51"/>
      <c r="B55" s="51"/>
      <c r="C55" s="51"/>
      <c r="D55" s="53"/>
      <c r="E55" s="53"/>
      <c r="F55" s="53"/>
      <c r="G55" s="52"/>
      <c r="R55" s="55"/>
      <c r="S55" s="55"/>
      <c r="T55" s="55"/>
      <c r="U55" s="55"/>
      <c r="V55" s="55"/>
      <c r="W55" s="55"/>
    </row>
    <row r="56" spans="1:23" x14ac:dyDescent="0.2">
      <c r="A56" s="51"/>
      <c r="B56" s="51"/>
      <c r="C56" s="51"/>
      <c r="D56" s="53"/>
      <c r="E56" s="53"/>
      <c r="F56" s="53"/>
      <c r="G56" s="52"/>
      <c r="R56" s="55"/>
      <c r="S56" s="55"/>
      <c r="T56" s="55"/>
      <c r="U56" s="55"/>
      <c r="V56" s="55"/>
      <c r="W56" s="55"/>
    </row>
    <row r="57" spans="1:23" x14ac:dyDescent="0.2">
      <c r="A57" s="51"/>
      <c r="B57" s="51"/>
      <c r="C57" s="51"/>
      <c r="D57" s="53"/>
      <c r="E57" s="53"/>
      <c r="F57" s="53"/>
      <c r="G57" s="52"/>
      <c r="R57" s="55"/>
      <c r="S57" s="55"/>
      <c r="T57" s="55"/>
      <c r="U57" s="55"/>
      <c r="V57" s="55"/>
      <c r="W57" s="55"/>
    </row>
    <row r="58" spans="1:23" x14ac:dyDescent="0.2">
      <c r="A58" s="51"/>
      <c r="B58" s="51"/>
      <c r="C58" s="51"/>
      <c r="D58" s="53"/>
      <c r="E58" s="53"/>
      <c r="F58" s="53"/>
      <c r="G58" s="52"/>
      <c r="R58" s="55"/>
      <c r="S58" s="55"/>
      <c r="T58" s="55"/>
      <c r="U58" s="55"/>
      <c r="V58" s="55"/>
      <c r="W58" s="55"/>
    </row>
    <row r="59" spans="1:23" x14ac:dyDescent="0.2">
      <c r="A59" s="51"/>
      <c r="B59" s="51"/>
      <c r="C59" s="51"/>
      <c r="D59" s="53"/>
      <c r="E59" s="53"/>
      <c r="F59" s="53"/>
      <c r="G59" s="52"/>
    </row>
    <row r="60" spans="1:23" x14ac:dyDescent="0.2">
      <c r="A60" s="51"/>
      <c r="B60" s="51"/>
      <c r="C60" s="51"/>
      <c r="D60" s="53"/>
      <c r="E60" s="53"/>
      <c r="F60" s="53"/>
      <c r="G60" s="52"/>
    </row>
    <row r="61" spans="1:23" x14ac:dyDescent="0.2">
      <c r="A61" s="51"/>
      <c r="B61" s="51"/>
      <c r="C61" s="51"/>
      <c r="D61" s="53"/>
      <c r="E61" s="53"/>
      <c r="F61" s="53"/>
      <c r="G61" s="52"/>
    </row>
    <row r="62" spans="1:23" x14ac:dyDescent="0.2">
      <c r="A62" s="51"/>
      <c r="B62" s="51"/>
      <c r="C62" s="51"/>
      <c r="D62" s="53"/>
      <c r="E62" s="53"/>
      <c r="F62" s="53"/>
      <c r="G62" s="52"/>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scale="7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2.xml><?xml version="1.0" encoding="utf-8"?>
<ds:datastoreItem xmlns:ds="http://schemas.openxmlformats.org/officeDocument/2006/customXml" ds:itemID="{D6CB9791-5AC5-4EBD-B818-7938A6165A5F}">
  <ds:schemaRefs>
    <ds:schemaRef ds:uri="http://schemas.microsoft.com/office/infopath/2007/PartnerControls"/>
    <ds:schemaRef ds:uri="http://purl.org/dc/elements/1.1/"/>
    <ds:schemaRef ds:uri="http://schemas.openxmlformats.org/package/2006/metadata/core-properties"/>
    <ds:schemaRef ds:uri="http://purl.org/dc/dcmitype/"/>
    <ds:schemaRef ds:uri="http://schemas.microsoft.com/office/2006/metadata/properties"/>
    <ds:schemaRef ds:uri="http://purl.org/dc/terms/"/>
    <ds:schemaRef ds:uri="http://schemas.microsoft.com/office/2006/documentManagement/types"/>
    <ds:schemaRef ds:uri="http://www.w3.org/XML/1998/namespace"/>
    <ds:schemaRef ds:uri="0c865bf4-0f22-4e4d-b041-7b0c1657e5a8"/>
  </ds:schemaRefs>
</ds:datastoreItem>
</file>

<file path=customXml/itemProps3.xml><?xml version="1.0" encoding="utf-8"?>
<ds:datastoreItem xmlns:ds="http://schemas.openxmlformats.org/officeDocument/2006/customXml" ds:itemID="{67B60905-9023-4236-9889-BAA0F1C2E4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Instituto de la Juventud</cp:lastModifiedBy>
  <cp:revision/>
  <cp:lastPrinted>2025-02-14T21:04:24Z</cp:lastPrinted>
  <dcterms:created xsi:type="dcterms:W3CDTF">2014-02-10T03:37:14Z</dcterms:created>
  <dcterms:modified xsi:type="dcterms:W3CDTF">2025-02-14T21:05:55Z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