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98B7F222-1F77-4903-8EBF-717323F5C693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E18" i="1"/>
  <c r="E17" i="1"/>
  <c r="E16" i="1"/>
  <c r="E19" i="1"/>
  <c r="E15" i="1"/>
  <c r="E14" i="1"/>
  <c r="E4" i="1" l="1"/>
  <c r="D4" i="1"/>
  <c r="C4" i="1"/>
  <c r="B4" i="1"/>
  <c r="B3" i="1" s="1"/>
  <c r="F4" i="1" l="1"/>
  <c r="F6" i="1"/>
  <c r="F5" i="1"/>
  <c r="E21" i="1" l="1"/>
  <c r="F21" i="1" s="1"/>
  <c r="F20" i="1"/>
  <c r="E20" i="1"/>
  <c r="F15" i="1"/>
  <c r="F14" i="1"/>
  <c r="E13" i="1"/>
  <c r="F13" i="1" s="1"/>
  <c r="D12" i="1"/>
  <c r="D3" i="1" s="1"/>
  <c r="C12" i="1"/>
  <c r="C3" i="1" s="1"/>
  <c r="B12" i="1"/>
  <c r="E11" i="1"/>
  <c r="F11" i="1" s="1"/>
  <c r="E10" i="1"/>
  <c r="F10" i="1" s="1"/>
  <c r="E9" i="1"/>
  <c r="F9" i="1" s="1"/>
  <c r="F8" i="1"/>
  <c r="E8" i="1"/>
  <c r="E7" i="1"/>
  <c r="F7" i="1" s="1"/>
  <c r="E12" i="1" l="1"/>
  <c r="F12" i="1" l="1"/>
  <c r="E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<sst xmlns="http://schemas.openxmlformats.org/spreadsheetml/2006/main" count="27" uniqueCount="27">
  <si>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</si>
  <si>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</si>
  <si>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</si>
  <si>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</si>
  <si>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</si>
  <si>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</si>
  <si>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</si>
  <si>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</si>
  <si>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</si>
  <si>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</si>
  <si>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</si>
  <si>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</si>
  <si>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</si>
  <si>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</si>
  <si>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</si>
  <si>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</si>
  <si>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</si>
  <si>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</si>
  <si>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</si>
  <si>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</si>
  <si>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</si>
  <si>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</si>
  <si>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</si>
  <si>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</si>
  <si>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</si>
  <si>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</si>
  <si>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Fideicomiso Promoción Juvenil 129747
Estado Analítico del Activo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</si>
</sst>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25</xdr:row>
      <xdr:rowOff>28575</xdr:rowOff>
    </xdr:from>
    <xdr:to>
      <xdr:col>5</xdr:col>
      <xdr:colOff>536162</xdr:colOff>
      <xdr:row>38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F358B5-DF0E-46ED-83A0-E820D3F94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4048125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8" ht="45" customHeight="1" x14ac:dyDescent="0.2">
      <c r="A1" s="14" t="s">
        <v>26</v>
      </c>
      <c r="B1" s="15"/>
      <c r="C1" s="15"/>
      <c r="D1" s="15"/>
      <c r="E1" s="15"/>
      <c r="F1" s="16"/>
    </row>
    <row r="2" spans="1:18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8" x14ac:dyDescent="0.2">
      <c r="A3" s="5" t="s">
        <v>6</v>
      </c>
      <c r="B3" s="6">
        <f>+B4+B12</f>
        <v>3449370.96</v>
      </c>
      <c r="C3" s="6">
        <f>+C4+C12</f>
        <v>433025.56</v>
      </c>
      <c r="D3" s="6">
        <f>+D4+D12</f>
        <v>414710.74</v>
      </c>
      <c r="E3" s="6">
        <f>+E4+E12</f>
        <v>3467685.78</v>
      </c>
      <c r="F3" s="6">
        <f>+E3-B3</f>
        <v>18314.819999999832</v>
      </c>
      <c r="N3" s="11"/>
      <c r="O3" s="11"/>
      <c r="P3" s="11"/>
      <c r="Q3" s="11"/>
      <c r="R3" s="11"/>
    </row>
    <row r="4" spans="1:18" x14ac:dyDescent="0.2">
      <c r="A4" s="7" t="s">
        <v>7</v>
      </c>
      <c r="B4" s="6">
        <f>+SUM(B5:B11)</f>
        <v>3381776.23</v>
      </c>
      <c r="C4" s="6">
        <f>+SUM(C5:C11)</f>
        <v>219595.26</v>
      </c>
      <c r="D4" s="6">
        <f>+SUM(D5:D11)</f>
        <v>177370.74</v>
      </c>
      <c r="E4" s="6">
        <f>+SUM(E5:E11)</f>
        <v>3424000.75</v>
      </c>
      <c r="F4" s="6">
        <f>+E4-B4</f>
        <v>42224.520000000019</v>
      </c>
      <c r="H4" s="11"/>
      <c r="I4" s="11"/>
      <c r="J4" s="11"/>
      <c r="K4" s="11"/>
      <c r="N4" s="11"/>
      <c r="O4" s="11"/>
      <c r="P4" s="11"/>
      <c r="Q4" s="11"/>
      <c r="R4" s="11"/>
    </row>
    <row r="5" spans="1:18" x14ac:dyDescent="0.2">
      <c r="A5" s="8" t="s">
        <v>8</v>
      </c>
      <c r="B5" s="9">
        <v>1710676.07</v>
      </c>
      <c r="C5" s="9">
        <v>116575.54</v>
      </c>
      <c r="D5" s="9">
        <v>95634.4</v>
      </c>
      <c r="E5" s="9">
        <v>1731617.21</v>
      </c>
      <c r="F5" s="9">
        <f>+E5-B5</f>
        <v>20941.139999999898</v>
      </c>
    </row>
    <row r="6" spans="1:18" x14ac:dyDescent="0.2">
      <c r="A6" s="8" t="s">
        <v>9</v>
      </c>
      <c r="B6" s="9">
        <v>1671100.16</v>
      </c>
      <c r="C6" s="9">
        <v>103019.72</v>
      </c>
      <c r="D6" s="9">
        <v>81736.34</v>
      </c>
      <c r="E6" s="9">
        <v>1692383.54</v>
      </c>
      <c r="F6" s="9">
        <f>+E6-B6</f>
        <v>21283.380000000121</v>
      </c>
    </row>
    <row r="7" spans="1:18" x14ac:dyDescent="0.2">
      <c r="A7" s="8" t="s">
        <v>10</v>
      </c>
      <c r="B7" s="9">
        <v>0</v>
      </c>
      <c r="C7" s="9">
        <v>0</v>
      </c>
      <c r="D7" s="9">
        <v>0</v>
      </c>
      <c r="E7" s="9">
        <f>+B7+C7-D7</f>
        <v>0</v>
      </c>
      <c r="F7" s="9">
        <f>+E7-B7</f>
        <v>0</v>
      </c>
      <c r="H7" s="11"/>
      <c r="I7" s="11"/>
      <c r="J7" s="11"/>
      <c r="K7" s="11"/>
    </row>
    <row r="8" spans="1:18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21" si="1">+E8-B8</f>
        <v>0</v>
      </c>
    </row>
    <row r="9" spans="1:18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18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18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  <c r="H11" s="11"/>
      <c r="I11" s="11"/>
      <c r="J11" s="11"/>
      <c r="K11" s="11"/>
    </row>
    <row r="12" spans="1:18" x14ac:dyDescent="0.2">
      <c r="A12" s="7" t="s">
        <v>15</v>
      </c>
      <c r="B12" s="6">
        <f>+SUM(B13:B21)</f>
        <v>67594.729999999981</v>
      </c>
      <c r="C12" s="6">
        <f>+SUM(C13:C21)</f>
        <v>213430.3</v>
      </c>
      <c r="D12" s="6">
        <f>+SUM(D13:D21)</f>
        <v>237340</v>
      </c>
      <c r="E12" s="6">
        <f t="shared" ref="E12" si="2">+SUM(E13:E21)</f>
        <v>43685.029999999795</v>
      </c>
      <c r="F12" s="6">
        <f t="shared" si="1"/>
        <v>-23909.700000000186</v>
      </c>
      <c r="N12" s="11"/>
      <c r="O12" s="11"/>
      <c r="P12" s="11"/>
      <c r="Q12" s="11"/>
      <c r="R12" s="11"/>
    </row>
    <row r="13" spans="1:18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3">+B13+C13-D13</f>
        <v>0</v>
      </c>
      <c r="F13" s="9">
        <f t="shared" si="1"/>
        <v>0</v>
      </c>
    </row>
    <row r="14" spans="1:18" x14ac:dyDescent="0.2">
      <c r="A14" s="8" t="s">
        <v>17</v>
      </c>
      <c r="B14" s="10">
        <v>0</v>
      </c>
      <c r="C14" s="10">
        <v>0</v>
      </c>
      <c r="D14" s="10">
        <v>0</v>
      </c>
      <c r="E14" s="9">
        <f>+B14+C14-D14</f>
        <v>0</v>
      </c>
      <c r="F14" s="9">
        <f t="shared" si="1"/>
        <v>0</v>
      </c>
    </row>
    <row r="15" spans="1:18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ref="E15:E19" si="4">+B15+C15-D15</f>
        <v>0</v>
      </c>
      <c r="F15" s="9">
        <f t="shared" si="1"/>
        <v>0</v>
      </c>
    </row>
    <row r="16" spans="1:18" x14ac:dyDescent="0.2">
      <c r="A16" s="8" t="s">
        <v>19</v>
      </c>
      <c r="B16" s="9">
        <v>3190989.97</v>
      </c>
      <c r="C16" s="9">
        <v>0</v>
      </c>
      <c r="D16" s="9">
        <v>213430.3</v>
      </c>
      <c r="E16" s="9">
        <f>+B16+C16-D16</f>
        <v>2977559.6700000004</v>
      </c>
      <c r="F16" s="9">
        <f>+E16-B16</f>
        <v>-213430.29999999981</v>
      </c>
    </row>
    <row r="17" spans="1:6" x14ac:dyDescent="0.2">
      <c r="A17" s="8" t="s">
        <v>20</v>
      </c>
      <c r="B17" s="9">
        <v>33635.94</v>
      </c>
      <c r="C17" s="9">
        <v>0</v>
      </c>
      <c r="D17" s="9">
        <v>0</v>
      </c>
      <c r="E17" s="9">
        <f>+B17+C17-D17</f>
        <v>33635.94</v>
      </c>
      <c r="F17" s="9">
        <f>+E17-B17</f>
        <v>0</v>
      </c>
    </row>
    <row r="18" spans="1:6" x14ac:dyDescent="0.2">
      <c r="A18" s="8" t="s">
        <v>21</v>
      </c>
      <c r="B18" s="9">
        <v>-3157031.18</v>
      </c>
      <c r="C18" s="9">
        <v>213430.3</v>
      </c>
      <c r="D18" s="9">
        <v>23909.7</v>
      </c>
      <c r="E18" s="9">
        <f>+B18+C18-D18</f>
        <v>-2967510.5800000005</v>
      </c>
      <c r="F18" s="9">
        <f>+E18-B18</f>
        <v>189520.59999999963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>+B19+C19-D19</f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3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3"/>
        <v>0</v>
      </c>
      <c r="F21" s="9">
        <f t="shared" si="1"/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2"/>
      <c r="B27" s="12"/>
      <c r="C27" s="12"/>
      <c r="D27" s="13"/>
      <c r="E27" s="13"/>
    </row>
    <row r="28" spans="1:6" x14ac:dyDescent="0.2">
      <c r="A28" s="12"/>
      <c r="B28" s="12"/>
      <c r="C28" s="12"/>
      <c r="D28" s="13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2024-04-25T16:20:22Z</cp:lastPrinted>
  <dcterms:created xsi:type="dcterms:W3CDTF">2014-02-09T04:04:15Z</dcterms:created>
  <dcterms:modified xsi:type="dcterms:W3CDTF">2024-07-19T20:51:51Z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