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1.- 1er trimestre 2024\"/>
    </mc:Choice>
  </mc:AlternateContent>
  <xr:revisionPtr revIDLastSave="0" documentId="13_ncr:1_{7A2A164C-F0B3-40F3-96A6-A6818B9C9B33}" xr6:coauthVersionLast="36" xr6:coauthVersionMax="47" xr10:uidLastSave="{00000000-0000-0000-0000-000000000000}"/>
  <bookViews>
    <workbookView xWindow="0" yWindow="0" windowWidth="28800" windowHeight="12090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5" l="1"/>
  <c r="C62" i="5" s="1"/>
  <c r="C49" i="5" s="1"/>
  <c r="D63" i="5"/>
  <c r="D62" i="5" s="1"/>
  <c r="C44" i="5"/>
  <c r="D44" i="5"/>
  <c r="C16" i="5"/>
  <c r="D16" i="5"/>
  <c r="D49" i="5" l="1"/>
  <c r="D136" i="5" s="1"/>
  <c r="D29" i="5"/>
  <c r="C40" i="7"/>
  <c r="C31" i="7"/>
  <c r="C8" i="7"/>
  <c r="C181" i="2" l="1"/>
  <c r="C94" i="2"/>
  <c r="C182" i="2"/>
  <c r="C95" i="2"/>
  <c r="D101" i="2"/>
  <c r="D100" i="2"/>
  <c r="D99" i="2"/>
  <c r="D98" i="2"/>
  <c r="D97" i="2"/>
  <c r="D96" i="2"/>
  <c r="D104" i="2"/>
  <c r="D103" i="2"/>
  <c r="D102" i="2"/>
  <c r="C113" i="2"/>
  <c r="C96" i="2" l="1"/>
  <c r="C103" i="2"/>
  <c r="C9" i="2"/>
  <c r="C69" i="2"/>
  <c r="C57" i="2"/>
  <c r="C10" i="2"/>
  <c r="C83" i="2"/>
  <c r="C64" i="2"/>
  <c r="C36" i="2"/>
  <c r="D36" i="2" s="1"/>
  <c r="D37" i="2" l="1"/>
  <c r="H3" i="8" l="1"/>
  <c r="A3" i="8"/>
  <c r="H2" i="8"/>
  <c r="H1" i="8"/>
  <c r="A1" i="8"/>
  <c r="C16" i="6"/>
  <c r="C8" i="6"/>
  <c r="C21" i="6" s="1"/>
  <c r="C136" i="5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<sst xmlns="http://schemas.openxmlformats.org/spreadsheetml/2006/main" count="829" uniqueCount="587">
  <si>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</si>
  <si>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</si>
  <si>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</si>
  <si>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</si>
  <si>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</si>
  <si>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</si>
  <si>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</si>
  <si>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</si>
  <si>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</si>
  <si>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</si>
  <si>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</si>
  <si>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</si>
  <si>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</si>
  <si>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</si>
  <si>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</si>
  <si>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</si>
  <si>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</si>
  <si>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</si>
  <si>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</si>
  <si>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</si>
  <si>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</si>
  <si>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</si>
  <si>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</si>
  <si>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</si>
  <si>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</si>
  <si>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</si>
  <si>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</si>
  <si>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</si>
  <si>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</si>
  <si>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</si>
  <si>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</si>
  <si>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</si>
  <si>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</si>
  <si>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</si>
  <si>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</si>
  <si>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</si>
  <si>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</si>
  <si>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</si>
  <si>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</si>
  <si>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</si>
  <si>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</si>
  <si>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</si>
  <si>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</si>
  <si>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</si>
  <si>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</si>
  <si>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</si>
  <si>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</si>
  <si>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</si>
  <si>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</si>
  <si>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</si>
  <si>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</si>
  <si>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</si>
  <si>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</si>
  <si>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</si>
  <si>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</si>
  <si>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</si>
  <si>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</si>
  <si>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</si>
  <si>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</si>
  <si>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</si>
  <si>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</si>
  <si>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</si>
  <si>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</si>
  <si>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</si>
  <si>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</si>
  <si>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</si>
  <si>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</si>
  <si>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</si>
  <si>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</si>
  <si>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</si>
  <si>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</si>
  <si>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</si>
  <si>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</si>
  <si>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</si>
  <si>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</si>
  <si>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</si>
  <si>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</si>
  <si>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</si>
  <si>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</si>
  <si>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</si>
  <si>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</si>
  <si>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</si>
  <si>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</si>
  <si>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</si>
  <si>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</si>
  <si>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</si>
  <si>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</si>
  <si>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</si>
  <si>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</si>
  <si>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</si>
  <si>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</si>
  <si>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</si>
  <si>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</si>
  <si>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</si>
  <si>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</si>
  <si>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</si>
  <si>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</si>
  <si>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</si>
  <si>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</si>
  <si>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</si>
  <si>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</si>
  <si>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</si>
  <si>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</si>
  <si>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</si>
  <si>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</si>
  <si>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</si>
  <si>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</si>
  <si>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</si>
  <si>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</si>
  <si>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</si>
  <si>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</si>
  <si>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</si>
  <si>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</si>
  <si>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</si>
  <si>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</si>
  <si>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</si>
  <si>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</si>
  <si>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</si>
  <si>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</si>
  <si>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</si>
  <si>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</si>
  <si>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</si>
  <si>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</si>
  <si>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</si>
  <si>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</si>
  <si>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</si>
  <si>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</si>
  <si>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</si>
  <si>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</si>
  <si>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</si>
  <si>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</si>
  <si>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</si>
  <si>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</si>
  <si>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</si>
  <si>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</si>
  <si>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</si>
  <si>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</si>
  <si>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</si>
  <si>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</si>
  <si>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</si>
  <si>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</si>
  <si>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</si>
  <si>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</si>
  <si>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</si>
  <si>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</si>
  <si>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</si>
  <si>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</si>
  <si>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</si>
  <si>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</si>
  <si>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</si>
  <si>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</si>
  <si>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</si>
  <si>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</si>
  <si>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</si>
  <si>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</si>
  <si>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</si>
  <si>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</si>
  <si>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</si>
  <si>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</si>
  <si>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</si>
  <si>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</si>
  <si>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</si>
  <si>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</si>
  <si>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</si>
  <si>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</si>
  <si>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</si>
  <si>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</si>
  <si>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</si>
  <si>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</si>
  <si>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</si>
  <si>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</si>
  <si>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</si>
  <si>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</si>
  <si>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</si>
  <si>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</si>
  <si>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</si>
  <si>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</si>
  <si>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</si>
  <si>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</si>
  <si>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</si>
  <si>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</si>
  <si>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</si>
  <si>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</si>
  <si>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</si>
  <si>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</si>
  <si>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</si>
  <si>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</si>
  <si>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</si>
  <si>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</si>
  <si>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</si>
  <si>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</si>
  <si>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</si>
  <si>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</si>
  <si>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</si>
  <si>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</si>
  <si>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</si>
  <si>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</si>
  <si>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</si>
  <si>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</si>
  <si>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</si>
  <si>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</si>
  <si>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</si>
  <si>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</si>
  <si>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</si>
  <si>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</si>
  <si>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</si>
  <si>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</si>
  <si>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</si>
  <si>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</si>
  <si>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</si>
  <si>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</si>
  <si>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</si>
  <si>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</si>
  <si>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</si>
  <si>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</si>
  <si>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</si>
  <si>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</si>
  <si>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</si>
  <si>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</si>
  <si>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</si>
  <si>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</si>
  <si>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</si>
  <si>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</si>
  <si>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</si>
  <si>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</si>
  <si>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</si>
  <si>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</si>
  <si>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</si>
  <si>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</si>
  <si>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</si>
  <si>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</si>
  <si>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</si>
  <si>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</si>
  <si>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</si>
  <si>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</si>
  <si>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</si>
  <si>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</si>
  <si>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</si>
  <si>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</si>
  <si>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</si>
  <si>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</si>
  <si>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</si>
  <si>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</si>
  <si>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</si>
  <si>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</si>
  <si>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</si>
  <si>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</si>
  <si>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</si>
  <si>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</si>
  <si>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</si>
  <si>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</si>
  <si>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</si>
  <si>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</si>
  <si>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</si>
  <si>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</si>
  <si>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</si>
  <si>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</si>
  <si>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</si>
  <si>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</si>
  <si>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</si>
  <si>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</si>
  <si>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</si>
  <si>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</si>
  <si>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</si>
  <si>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</si>
  <si>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</si>
  <si>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</si>
  <si>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</si>
  <si>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</si>
  <si>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</si>
  <si>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</si>
  <si>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</si>
  <si>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</si>
  <si>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</si>
  <si>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</si>
  <si>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</si>
  <si>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</si>
  <si>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</si>
  <si>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</si>
  <si>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</si>
  <si>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</si>
  <si>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</si>
  <si>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</si>
  <si>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</si>
  <si>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</si>
  <si>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</si>
  <si>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</si>
  <si>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</si>
  <si>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</si>
  <si>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</si>
  <si>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</si>
  <si>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</si>
  <si>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</si>
  <si>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</si>
  <si>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</si>
  <si>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</si>
  <si>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</si>
  <si>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</si>
  <si>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</si>
  <si>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</si>
  <si>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</si>
  <si>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</si>
  <si>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</si>
  <si>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</si>
  <si>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</si>
  <si>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</si>
  <si>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</si>
  <si>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</si>
  <si>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</si>
  <si>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</si>
  <si>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</si>
  <si>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</si>
  <si>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</si>
  <si>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</si>
  <si>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</si>
  <si>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</si>
  <si>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</si>
  <si>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</si>
  <si>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</si>
  <si>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</si>
  <si>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</si>
  <si>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</si>
  <si>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</si>
  <si>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</si>
  <si>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</si>
  <si>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</si>
  <si>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</si>
  <si>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</si>
  <si>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</si>
  <si>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</si>
  <si>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</si>
  <si>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</si>
  <si>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</si>
  <si>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</si>
  <si>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</si>
  <si>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</si>
  <si>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</si>
  <si>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</si>
  <si>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</si>
  <si>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</si>
  <si>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</si>
  <si>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</si>
  <si>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</si>
  <si>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</si>
  <si>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</si>
  <si>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</si>
  <si>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</si>
  <si>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</si>
  <si>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</si>
  <si>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</si>
  <si>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</si>
  <si>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</si>
  <si>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</si>
  <si>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</si>
  <si>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</si>
  <si>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</si>
  <si>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</si>
  <si>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</si>
  <si>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</si>
  <si>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</si>
  <si>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</si>
  <si>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</si>
  <si>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</si>
  <si>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</si>
  <si>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</si>
  <si>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</si>
  <si>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</si>
  <si>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</si>
  <si>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</si>
  <si>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</si>
  <si>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</si>
  <si>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</si>
  <si>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</si>
  <si>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</si>
  <si>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</si>
  <si>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</si>
  <si>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</si>
  <si>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</si>
  <si>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</si>
  <si>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</si>
  <si>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</si>
  <si>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</si>
  <si>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</si>
  <si>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</si>
  <si>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</si>
  <si>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</si>
  <si>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</si>
  <si>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</si>
  <si>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</si>
  <si>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</si>
  <si>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</si>
  <si>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</si>
  <si>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</si>
  <si>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</si>
  <si>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</si>
  <si>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</si>
  <si>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</si>
  <si>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</si>
  <si>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</si>
  <si>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</si>
  <si>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</si>
  <si>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</si>
  <si>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</si>
  <si>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</si>
  <si>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</si>
  <si>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</si>
  <si>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</si>
  <si>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</si>
  <si>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</si>
  <si>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</si>
  <si>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</si>
  <si>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</si>
  <si>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</si>
  <si>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</si>
  <si>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</si>
  <si>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</si>
  <si>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</si>
  <si>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</si>
  <si>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</si>
  <si>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</si>
  <si>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</si>
  <si>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</si>
  <si>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</si>
  <si>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</si>
  <si>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</si>
  <si>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</si>
  <si>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</si>
  <si>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</si>
  <si>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</si>
  <si>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</si>
  <si>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</si>
  <si>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</si>
  <si>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</si>
  <si>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</si>
  <si>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</si>
  <si>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</si>
  <si>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</si>
  <si>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</si>
  <si>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</si>
  <si>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</si>
  <si>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</si>
  <si>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</si>
  <si>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</si>
  <si>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</si>
  <si>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</si>
  <si>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</si>
  <si>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</si>
  <si>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</si>
  <si>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</si>
  <si>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</si>
  <si>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</si>
  <si>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</si>
  <si>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</si>
  <si>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</si>
  <si>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</si>
  <si>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</si>
  <si>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</si>
  <si>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</si>
  <si>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</si>
  <si>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</si>
  <si>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</si>
  <si>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</si>
  <si>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</si>
  <si>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</si>
  <si>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</si>
  <si>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</si>
  <si>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</si>
  <si>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</si>
  <si>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</si>
  <si>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</si>
  <si>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</si>
  <si>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</si>
  <si>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</si>
  <si>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</si>
  <si>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</si>
  <si>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</si>
  <si>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</si>
  <si>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</si>
  <si>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</si>
  <si>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</si>
  <si>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</si>
  <si>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</si>
  <si>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</si>
  <si>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</si>
  <si>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</si>
  <si>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</si>
  <si>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</si>
  <si>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</si>
  <si>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</si>
  <si>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</si>
  <si>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</si>
  <si>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</si>
  <si>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</si>
  <si>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</si>
  <si>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</si>
  <si>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</si>
  <si>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</si>
  <si>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</si>
  <si>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</si>
  <si>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</si>
  <si>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</si>
  <si>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</si>
  <si>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</si>
  <si>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</si>
  <si>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</si>
  <si>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</si>
  <si>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</si>
  <si>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</si>
  <si>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</si>
  <si>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</si>
  <si>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</si>
  <si>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</si>
  <si>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</si>
  <si>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</si>
  <si>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</si>
  <si>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</si>
  <si>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</si>
  <si>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</si>
  <si>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</si>
  <si>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</si>
  <si>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</si>
  <si>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</si>
  <si>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</si>
  <si>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</si>
  <si>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</si>
  <si>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</si>
  <si>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</si>
  <si>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</si>
  <si>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</si>
  <si>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</si>
  <si>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</si>
  <si>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</si>
  <si>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</si>
  <si>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</si>
  <si>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</si>
  <si>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</si>
  <si>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</si>
  <si>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</si>
  <si>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</si>
  <si>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</si>
  <si>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</si>
  <si>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</si>
  <si>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</si>
  <si>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</si>
  <si>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</si>
  <si>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</si>
  <si>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</si>
  <si>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</si>
  <si>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</si>
  <si>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</si>
  <si>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</si>
  <si>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</si>
  <si>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</si>
  <si>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</si>
  <si>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</si>
  <si>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</si>
  <si>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</si>
  <si>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</si>
  <si>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</si>
  <si>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</si>
  <si>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</si>
  <si>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</si>
  <si>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</si>
  <si>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</si>
  <si>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</si>
  <si>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</si>
  <si>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</si>
  <si>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</si>
  <si>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</si>
  <si>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</si>
  <si>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</si>
  <si>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</si>
  <si>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</si>
  <si>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</si>
  <si>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</si>
  <si>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</si>
  <si>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</si>
  <si>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</si>
  <si>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</si>
  <si>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</si>
  <si>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</si>
  <si>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</si>
  <si>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</si>
  <si>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</si>
  <si>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</si>
  <si>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lnstituto Municipal de la Juventud de León Guanajuato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</si>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</sst>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7" fillId="0" borderId="13"/>
  </cellStyleXfs>
  <cellXfs count="134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4" fontId="0" fillId="0" borderId="0" xfId="0" applyNumberFormat="1"/>
    <xf numFmtId="43" fontId="0" fillId="0" borderId="0" xfId="1" applyFont="1"/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16" fillId="0" borderId="0" xfId="1" applyFont="1"/>
    <xf numFmtId="4" fontId="6" fillId="0" borderId="13" xfId="2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3" fontId="7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3">
    <cellStyle name="Millares" xfId="1" builtinId="3"/>
    <cellStyle name="Normal" xfId="0" builtinId="0"/>
    <cellStyle name="Normal 2 3" xfId="2" xr:uid="{CAB85C63-24F9-49F9-AC44-D7C965842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9525</xdr:rowOff>
    </xdr:from>
    <xdr:to>
      <xdr:col>1</xdr:col>
      <xdr:colOff>1914525</xdr:colOff>
      <xdr:row>49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35E41-2F55-4D48-9966-E1F7B9F63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19875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</xdr:row>
      <xdr:rowOff>85725</xdr:rowOff>
    </xdr:from>
    <xdr:to>
      <xdr:col>1</xdr:col>
      <xdr:colOff>2628900</xdr:colOff>
      <xdr:row>55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6C6299-7530-49ED-A245-49E7B646D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53325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2847974</xdr:colOff>
      <xdr:row>52</xdr:row>
      <xdr:rowOff>76200</xdr:rowOff>
    </xdr:from>
    <xdr:to>
      <xdr:col>2</xdr:col>
      <xdr:colOff>193674</xdr:colOff>
      <xdr:row>55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0EF6EF-5AAA-48D6-A18A-403E3C260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4" y="7543800"/>
          <a:ext cx="2270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1971675</xdr:colOff>
      <xdr:row>45</xdr:row>
      <xdr:rowOff>142875</xdr:rowOff>
    </xdr:from>
    <xdr:to>
      <xdr:col>1</xdr:col>
      <xdr:colOff>4913026</xdr:colOff>
      <xdr:row>49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DFC05-C549-4434-8F34-18BCA527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6276975"/>
          <a:ext cx="2941351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tabSelected="1" workbookViewId="0">
      <selection sqref="A1:B1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4" t="s">
        <v>585</v>
      </c>
      <c r="B1" s="115"/>
      <c r="C1" s="74" t="s">
        <v>0</v>
      </c>
      <c r="D1" s="75">
        <v>2024</v>
      </c>
    </row>
    <row r="2" spans="1:4" ht="11.25" customHeight="1" x14ac:dyDescent="0.25">
      <c r="A2" s="116" t="s">
        <v>1</v>
      </c>
      <c r="B2" s="117"/>
      <c r="C2" s="76" t="s">
        <v>2</v>
      </c>
      <c r="D2" s="77" t="s">
        <v>3</v>
      </c>
    </row>
    <row r="3" spans="1:4" ht="11.25" customHeight="1" x14ac:dyDescent="0.25">
      <c r="A3" s="116" t="s">
        <v>586</v>
      </c>
      <c r="B3" s="117"/>
      <c r="C3" s="76" t="s">
        <v>4</v>
      </c>
      <c r="D3" s="78">
        <v>1</v>
      </c>
    </row>
    <row r="4" spans="1:4" ht="11.25" customHeight="1" x14ac:dyDescent="0.25">
      <c r="A4" s="120" t="s">
        <v>5</v>
      </c>
      <c r="B4" s="121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5" ht="9.75" customHeight="1" x14ac:dyDescent="0.25">
      <c r="A35" s="11" t="s">
        <v>56</v>
      </c>
      <c r="B35" s="79" t="s">
        <v>57</v>
      </c>
    </row>
    <row r="36" spans="1:5" ht="9.75" customHeight="1" x14ac:dyDescent="0.25">
      <c r="A36" s="11" t="s">
        <v>58</v>
      </c>
      <c r="B36" s="79" t="s">
        <v>59</v>
      </c>
    </row>
    <row r="37" spans="1:5" ht="9.75" customHeight="1" x14ac:dyDescent="0.25">
      <c r="A37" s="8"/>
      <c r="B37" s="12"/>
    </row>
    <row r="38" spans="1:5" ht="9.75" customHeight="1" x14ac:dyDescent="0.25">
      <c r="A38" s="8"/>
      <c r="B38" s="9" t="s">
        <v>60</v>
      </c>
    </row>
    <row r="39" spans="1:5" ht="9.75" customHeight="1" x14ac:dyDescent="0.25">
      <c r="A39" s="8" t="s">
        <v>61</v>
      </c>
      <c r="B39" s="79" t="s">
        <v>62</v>
      </c>
    </row>
    <row r="40" spans="1:5" ht="9.75" customHeight="1" x14ac:dyDescent="0.25">
      <c r="A40" s="8"/>
      <c r="B40" s="79" t="s">
        <v>63</v>
      </c>
    </row>
    <row r="41" spans="1:5" ht="9.75" customHeight="1" x14ac:dyDescent="0.25">
      <c r="A41" s="8"/>
      <c r="B41" s="13" t="s">
        <v>64</v>
      </c>
    </row>
    <row r="42" spans="1:5" ht="9.75" customHeight="1" x14ac:dyDescent="0.25">
      <c r="A42" s="8"/>
      <c r="B42" s="13" t="s">
        <v>65</v>
      </c>
    </row>
    <row r="43" spans="1:5" ht="9.75" customHeight="1" x14ac:dyDescent="0.25">
      <c r="A43" s="14"/>
      <c r="B43" s="15"/>
    </row>
    <row r="44" spans="1:5" ht="9.75" customHeight="1" x14ac:dyDescent="0.25">
      <c r="A44" s="1"/>
      <c r="B44" s="1"/>
    </row>
    <row r="45" spans="1:5" ht="32.25" customHeight="1" x14ac:dyDescent="0.25">
      <c r="A45" s="118" t="s">
        <v>66</v>
      </c>
      <c r="B45" s="119"/>
    </row>
    <row r="47" spans="1:5" ht="15" customHeight="1" x14ac:dyDescent="0.25">
      <c r="A47" s="103"/>
      <c r="B47" s="103"/>
      <c r="C47" s="103"/>
      <c r="D47" s="103"/>
      <c r="E47" s="103"/>
    </row>
    <row r="48" spans="1:5" ht="15" customHeight="1" x14ac:dyDescent="0.25">
      <c r="A48" s="103"/>
      <c r="B48" s="103"/>
      <c r="C48" s="103"/>
      <c r="D48" s="103"/>
      <c r="E48" s="103"/>
    </row>
    <row r="49" spans="1:5" ht="15" customHeight="1" x14ac:dyDescent="0.25">
      <c r="A49" s="103"/>
      <c r="B49" s="103"/>
      <c r="C49" s="103"/>
      <c r="D49" s="103"/>
      <c r="E49" s="103"/>
    </row>
    <row r="50" spans="1:5" ht="15" customHeight="1" x14ac:dyDescent="0.25">
      <c r="A50" s="103"/>
      <c r="B50" s="103"/>
      <c r="C50" s="103"/>
      <c r="D50" s="103"/>
      <c r="E50" s="103"/>
    </row>
    <row r="51" spans="1:5" ht="15" customHeight="1" x14ac:dyDescent="0.25">
      <c r="A51" s="103"/>
      <c r="B51" s="103"/>
      <c r="C51" s="103"/>
      <c r="D51" s="103"/>
      <c r="E51" s="103"/>
    </row>
    <row r="52" spans="1:5" ht="15" customHeight="1" x14ac:dyDescent="0.25">
      <c r="A52" s="103"/>
      <c r="B52" s="103"/>
      <c r="C52" s="103"/>
      <c r="D52" s="103"/>
      <c r="E52" s="103"/>
    </row>
    <row r="53" spans="1:5" ht="15" customHeight="1" x14ac:dyDescent="0.25">
      <c r="A53" s="103"/>
      <c r="B53" s="103"/>
      <c r="C53" s="103"/>
      <c r="D53" s="103"/>
      <c r="E53" s="103"/>
    </row>
    <row r="54" spans="1:5" ht="15" customHeight="1" x14ac:dyDescent="0.25">
      <c r="A54" s="103"/>
      <c r="B54" s="103"/>
      <c r="C54" s="103"/>
      <c r="D54" s="103"/>
      <c r="E54" s="103"/>
    </row>
    <row r="55" spans="1:5" ht="15" customHeight="1" x14ac:dyDescent="0.25">
      <c r="A55" s="103"/>
      <c r="B55" s="103"/>
      <c r="C55" s="103"/>
      <c r="D55" s="103"/>
      <c r="E55" s="103"/>
    </row>
    <row r="56" spans="1:5" ht="15" customHeight="1" x14ac:dyDescent="0.25">
      <c r="A56" s="103"/>
      <c r="B56" s="103"/>
      <c r="C56" s="103"/>
      <c r="D56" s="103"/>
      <c r="E56" s="103"/>
    </row>
    <row r="57" spans="1:5" ht="15" customHeight="1" x14ac:dyDescent="0.25">
      <c r="A57" s="103"/>
      <c r="B57" s="103"/>
      <c r="C57" s="103"/>
      <c r="D57" s="103"/>
      <c r="E57" s="103"/>
    </row>
    <row r="58" spans="1:5" ht="15" customHeight="1" x14ac:dyDescent="0.25">
      <c r="A58" s="103"/>
      <c r="B58" s="103"/>
      <c r="C58" s="103"/>
      <c r="D58" s="103"/>
      <c r="E58" s="103"/>
    </row>
    <row r="59" spans="1:5" ht="15" customHeight="1" x14ac:dyDescent="0.25">
      <c r="A59" s="103"/>
      <c r="B59" s="103"/>
      <c r="C59" s="103"/>
      <c r="D59" s="103"/>
      <c r="E59" s="103"/>
    </row>
    <row r="60" spans="1:5" ht="15" customHeight="1" x14ac:dyDescent="0.25">
      <c r="A60" s="103"/>
      <c r="B60" s="103"/>
      <c r="C60" s="103"/>
      <c r="D60" s="103"/>
      <c r="E60" s="103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5"/>
  <sheetViews>
    <sheetView workbookViewId="0">
      <selection activeCell="I8" sqref="I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11" ht="11.25" customHeight="1" x14ac:dyDescent="0.25">
      <c r="A1" s="122" t="str">
        <f>ESF!A1</f>
        <v>lnstituto Municipal de la Juventud de León Guanajuato</v>
      </c>
      <c r="B1" s="117"/>
      <c r="C1" s="117"/>
      <c r="D1" s="80" t="s">
        <v>0</v>
      </c>
      <c r="E1" s="81">
        <f>'Notas a los Edos Financieros'!D1</f>
        <v>2024</v>
      </c>
    </row>
    <row r="2" spans="1:11" ht="11.25" customHeight="1" x14ac:dyDescent="0.25">
      <c r="A2" s="122" t="s">
        <v>67</v>
      </c>
      <c r="B2" s="117"/>
      <c r="C2" s="117"/>
      <c r="D2" s="80" t="s">
        <v>2</v>
      </c>
      <c r="E2" s="81" t="str">
        <f>'Notas a los Edos Financieros'!D2</f>
        <v>Trimestral</v>
      </c>
    </row>
    <row r="3" spans="1:11" ht="11.25" customHeight="1" x14ac:dyDescent="0.25">
      <c r="A3" s="122" t="str">
        <f>ESF!A3</f>
        <v>Del 01 de Enero al 31 de Marzo del 2024</v>
      </c>
      <c r="B3" s="117"/>
      <c r="C3" s="117"/>
      <c r="D3" s="80" t="s">
        <v>4</v>
      </c>
      <c r="E3" s="81">
        <f>'Notas a los Edos Financieros'!D3</f>
        <v>1</v>
      </c>
    </row>
    <row r="4" spans="1:11" ht="11.25" customHeight="1" x14ac:dyDescent="0.25">
      <c r="A4" s="122" t="s">
        <v>5</v>
      </c>
      <c r="B4" s="117"/>
      <c r="C4" s="117"/>
      <c r="D4" s="82"/>
      <c r="E4" s="82"/>
    </row>
    <row r="5" spans="1:11" ht="9.75" customHeight="1" x14ac:dyDescent="0.25">
      <c r="A5" s="83" t="s">
        <v>68</v>
      </c>
      <c r="B5" s="84"/>
      <c r="C5" s="84"/>
      <c r="D5" s="85"/>
      <c r="E5" s="84"/>
    </row>
    <row r="6" spans="1:11" ht="9.75" customHeight="1" x14ac:dyDescent="0.25">
      <c r="A6" s="16"/>
      <c r="B6" s="16"/>
      <c r="C6" s="16"/>
      <c r="D6" s="17"/>
      <c r="E6" s="16"/>
    </row>
    <row r="7" spans="1:11" ht="9.75" customHeight="1" x14ac:dyDescent="0.25">
      <c r="A7" s="84" t="s">
        <v>69</v>
      </c>
      <c r="B7" s="84"/>
      <c r="C7" s="84"/>
      <c r="D7" s="85"/>
      <c r="E7" s="84"/>
    </row>
    <row r="8" spans="1:11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11" ht="9.75" customHeight="1" x14ac:dyDescent="0.25">
      <c r="A9" s="18">
        <v>4000</v>
      </c>
      <c r="B9" s="19" t="s">
        <v>11</v>
      </c>
      <c r="C9" s="20">
        <f>+C10+C57+C69</f>
        <v>20559344.809999999</v>
      </c>
      <c r="D9" s="21"/>
      <c r="E9" s="16"/>
      <c r="G9" s="106"/>
      <c r="H9" s="105"/>
      <c r="J9" s="109"/>
      <c r="K9" s="109"/>
    </row>
    <row r="10" spans="1:11" ht="9.75" customHeight="1" x14ac:dyDescent="0.25">
      <c r="A10" s="18">
        <v>4100</v>
      </c>
      <c r="B10" s="19" t="s">
        <v>75</v>
      </c>
      <c r="C10" s="20">
        <f>+C11+C21+C27+C30+C36+C39+C48</f>
        <v>15772.88</v>
      </c>
      <c r="D10" s="21"/>
      <c r="E10" s="16"/>
      <c r="G10" s="106"/>
      <c r="H10" s="105"/>
      <c r="J10" s="109"/>
      <c r="K10" s="109"/>
    </row>
    <row r="11" spans="1:11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  <c r="G11" s="106"/>
      <c r="H11" s="105"/>
      <c r="J11" s="109"/>
      <c r="K11" s="109"/>
    </row>
    <row r="12" spans="1:11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  <c r="G12" s="106"/>
      <c r="H12" s="105"/>
      <c r="J12" s="109"/>
      <c r="K12" s="109"/>
    </row>
    <row r="13" spans="1:11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  <c r="G13" s="106"/>
      <c r="H13" s="105"/>
      <c r="J13" s="109"/>
      <c r="K13" s="109"/>
    </row>
    <row r="14" spans="1:11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  <c r="G14" s="106"/>
      <c r="H14" s="105"/>
      <c r="J14" s="109"/>
      <c r="K14" s="109"/>
    </row>
    <row r="15" spans="1:11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  <c r="G15" s="106"/>
      <c r="H15" s="105"/>
      <c r="J15" s="109"/>
      <c r="K15" s="109"/>
    </row>
    <row r="16" spans="1:11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  <c r="G16" s="106"/>
      <c r="H16" s="105"/>
      <c r="J16" s="109"/>
      <c r="K16" s="109"/>
    </row>
    <row r="17" spans="1:11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  <c r="G17" s="106"/>
      <c r="H17" s="105"/>
      <c r="J17" s="109"/>
      <c r="K17" s="109"/>
    </row>
    <row r="18" spans="1:11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  <c r="G18" s="106"/>
      <c r="H18" s="105"/>
      <c r="J18" s="109"/>
      <c r="K18" s="109"/>
    </row>
    <row r="19" spans="1:11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  <c r="G19" s="106"/>
      <c r="H19" s="105"/>
      <c r="J19" s="109"/>
      <c r="K19" s="109"/>
    </row>
    <row r="20" spans="1:11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  <c r="G20" s="106"/>
      <c r="H20" s="105"/>
      <c r="J20" s="109"/>
      <c r="K20" s="109"/>
    </row>
    <row r="21" spans="1:11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  <c r="G21" s="106"/>
      <c r="H21" s="105"/>
      <c r="J21" s="109"/>
      <c r="K21" s="109"/>
    </row>
    <row r="22" spans="1:11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  <c r="G22" s="106"/>
      <c r="H22" s="105"/>
      <c r="J22" s="109"/>
      <c r="K22" s="109"/>
    </row>
    <row r="23" spans="1:11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  <c r="G23" s="106"/>
      <c r="H23" s="105"/>
      <c r="J23" s="109"/>
      <c r="K23" s="109"/>
    </row>
    <row r="24" spans="1:11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  <c r="G24" s="106"/>
      <c r="H24" s="105"/>
      <c r="J24" s="109"/>
      <c r="K24" s="109"/>
    </row>
    <row r="25" spans="1:11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  <c r="G25" s="106"/>
      <c r="H25" s="105"/>
      <c r="J25" s="109"/>
      <c r="K25" s="109"/>
    </row>
    <row r="26" spans="1:11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  <c r="G26" s="106"/>
      <c r="H26" s="105"/>
      <c r="J26" s="109"/>
      <c r="K26" s="109"/>
    </row>
    <row r="27" spans="1:11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  <c r="G27" s="106"/>
      <c r="H27" s="105"/>
      <c r="J27" s="109"/>
      <c r="K27" s="109"/>
    </row>
    <row r="28" spans="1:11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  <c r="G28" s="106"/>
      <c r="H28" s="105"/>
      <c r="J28" s="109"/>
      <c r="K28" s="109"/>
    </row>
    <row r="29" spans="1:11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  <c r="G29" s="106"/>
      <c r="H29" s="105"/>
      <c r="J29" s="109"/>
      <c r="K29" s="109"/>
    </row>
    <row r="30" spans="1:11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  <c r="G30" s="106"/>
      <c r="H30" s="105"/>
      <c r="J30" s="109"/>
      <c r="K30" s="109"/>
    </row>
    <row r="31" spans="1:11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  <c r="G31" s="106"/>
      <c r="H31" s="105"/>
      <c r="J31" s="109"/>
      <c r="K31" s="109"/>
    </row>
    <row r="32" spans="1:11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  <c r="G32" s="106"/>
      <c r="H32" s="105"/>
      <c r="J32" s="109"/>
      <c r="K32" s="109"/>
    </row>
    <row r="33" spans="1:11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  <c r="G33" s="106"/>
      <c r="H33" s="105"/>
      <c r="J33" s="109"/>
      <c r="K33" s="109"/>
    </row>
    <row r="34" spans="1:11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  <c r="G34" s="106"/>
      <c r="H34" s="105"/>
      <c r="J34" s="109"/>
      <c r="K34" s="109"/>
    </row>
    <row r="35" spans="1:11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  <c r="G35" s="106"/>
      <c r="H35" s="105"/>
      <c r="J35" s="109"/>
      <c r="K35" s="109"/>
    </row>
    <row r="36" spans="1:11" ht="9.75" customHeight="1" x14ac:dyDescent="0.25">
      <c r="A36" s="18">
        <v>4150</v>
      </c>
      <c r="B36" s="19" t="s">
        <v>101</v>
      </c>
      <c r="C36" s="20">
        <f>+C37+C38</f>
        <v>15772.88</v>
      </c>
      <c r="D36" s="21">
        <f>IFERROR(C36/$C$36,"")</f>
        <v>1</v>
      </c>
      <c r="E36" s="16"/>
      <c r="G36" s="106"/>
      <c r="H36" s="105"/>
      <c r="J36" s="109"/>
      <c r="K36" s="109"/>
    </row>
    <row r="37" spans="1:11" ht="9.75" customHeight="1" x14ac:dyDescent="0.25">
      <c r="A37" s="22">
        <v>4151</v>
      </c>
      <c r="B37" s="1" t="s">
        <v>101</v>
      </c>
      <c r="C37" s="23">
        <v>15772.88</v>
      </c>
      <c r="D37" s="21">
        <f>IFERROR(C37/$C$36,"")</f>
        <v>1</v>
      </c>
      <c r="E37" s="16"/>
      <c r="G37" s="106"/>
      <c r="H37" s="105"/>
      <c r="J37" s="109"/>
      <c r="K37" s="109"/>
    </row>
    <row r="38" spans="1:11" ht="9.75" customHeight="1" x14ac:dyDescent="0.25">
      <c r="A38" s="22">
        <v>4154</v>
      </c>
      <c r="B38" s="24" t="s">
        <v>102</v>
      </c>
      <c r="C38" s="23">
        <v>0</v>
      </c>
      <c r="D38" s="21">
        <f t="shared" ref="D38" si="4">IFERROR(C38/$C$36,"")</f>
        <v>0</v>
      </c>
      <c r="E38" s="16"/>
      <c r="G38" s="106"/>
      <c r="H38" s="105"/>
      <c r="J38" s="109"/>
      <c r="K38" s="109"/>
    </row>
    <row r="39" spans="1:11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  <c r="G39" s="106"/>
      <c r="H39" s="105"/>
      <c r="J39" s="109"/>
      <c r="K39" s="109"/>
    </row>
    <row r="40" spans="1:11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  <c r="G40" s="106"/>
      <c r="H40" s="105"/>
      <c r="J40" s="109"/>
      <c r="K40" s="109"/>
    </row>
    <row r="41" spans="1:11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  <c r="G41" s="106"/>
      <c r="H41" s="105"/>
      <c r="J41" s="109"/>
      <c r="K41" s="109"/>
    </row>
    <row r="42" spans="1:11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  <c r="G42" s="106"/>
      <c r="H42" s="105"/>
      <c r="J42" s="109"/>
      <c r="K42" s="109"/>
    </row>
    <row r="43" spans="1:11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  <c r="G43" s="106"/>
      <c r="H43" s="105"/>
      <c r="J43" s="109"/>
      <c r="K43" s="109"/>
    </row>
    <row r="44" spans="1:11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  <c r="G44" s="106"/>
      <c r="H44" s="105"/>
      <c r="J44" s="109"/>
      <c r="K44" s="109"/>
    </row>
    <row r="45" spans="1:11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  <c r="G45" s="106"/>
      <c r="H45" s="105"/>
      <c r="J45" s="109"/>
      <c r="K45" s="109"/>
    </row>
    <row r="46" spans="1:11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  <c r="G46" s="106"/>
      <c r="H46" s="105"/>
      <c r="J46" s="109"/>
      <c r="K46" s="109"/>
    </row>
    <row r="47" spans="1:11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  <c r="G47" s="106"/>
      <c r="H47" s="105"/>
      <c r="J47" s="109"/>
      <c r="K47" s="109"/>
    </row>
    <row r="48" spans="1:11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  <c r="G48" s="106"/>
      <c r="H48" s="105"/>
      <c r="J48" s="109"/>
      <c r="K48" s="109"/>
    </row>
    <row r="49" spans="1:11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  <c r="G49" s="106"/>
      <c r="H49" s="105"/>
      <c r="J49" s="109"/>
      <c r="K49" s="109"/>
    </row>
    <row r="50" spans="1:11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  <c r="G50" s="106"/>
      <c r="H50" s="105"/>
      <c r="J50" s="109"/>
      <c r="K50" s="109"/>
    </row>
    <row r="51" spans="1:11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  <c r="G51" s="106"/>
      <c r="H51" s="105"/>
      <c r="J51" s="109"/>
      <c r="K51" s="109"/>
    </row>
    <row r="52" spans="1:11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  <c r="G52" s="106"/>
      <c r="H52" s="105"/>
      <c r="J52" s="109"/>
      <c r="K52" s="109"/>
    </row>
    <row r="53" spans="1:11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  <c r="G53" s="106"/>
      <c r="H53" s="105"/>
      <c r="J53" s="109"/>
      <c r="K53" s="109"/>
    </row>
    <row r="54" spans="1:11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  <c r="G54" s="106"/>
      <c r="H54" s="105"/>
      <c r="J54" s="109"/>
      <c r="K54" s="109"/>
    </row>
    <row r="55" spans="1:11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  <c r="G55" s="106"/>
      <c r="H55" s="105"/>
      <c r="J55" s="109"/>
      <c r="K55" s="109"/>
    </row>
    <row r="56" spans="1:11" ht="9.7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  <c r="G56" s="106"/>
      <c r="H56" s="105"/>
      <c r="J56" s="109"/>
      <c r="K56" s="109"/>
    </row>
    <row r="57" spans="1:11" ht="9.75" customHeight="1" x14ac:dyDescent="0.25">
      <c r="A57" s="18">
        <v>4200</v>
      </c>
      <c r="B57" s="25" t="s">
        <v>121</v>
      </c>
      <c r="C57" s="20">
        <f>+C58+C64</f>
        <v>20443571.93</v>
      </c>
      <c r="D57" s="21"/>
      <c r="E57" s="16"/>
      <c r="G57" s="106"/>
      <c r="H57" s="105"/>
      <c r="J57" s="109"/>
      <c r="K57" s="109"/>
    </row>
    <row r="58" spans="1:11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  <c r="G58" s="106"/>
      <c r="H58" s="105"/>
      <c r="J58" s="109"/>
      <c r="K58" s="109"/>
    </row>
    <row r="59" spans="1:11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  <c r="G59" s="106"/>
      <c r="H59" s="105"/>
      <c r="J59" s="109"/>
      <c r="K59" s="109"/>
    </row>
    <row r="60" spans="1:11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  <c r="G60" s="106"/>
      <c r="H60" s="105"/>
      <c r="J60" s="109"/>
      <c r="K60" s="109"/>
    </row>
    <row r="61" spans="1:11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  <c r="G61" s="106"/>
      <c r="H61" s="105"/>
      <c r="J61" s="109"/>
      <c r="K61" s="109"/>
    </row>
    <row r="62" spans="1:11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  <c r="G62" s="106"/>
      <c r="H62" s="105"/>
      <c r="J62" s="109"/>
      <c r="K62" s="109"/>
    </row>
    <row r="63" spans="1:11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  <c r="G63" s="106"/>
      <c r="H63" s="105"/>
      <c r="J63" s="109"/>
      <c r="K63" s="109"/>
    </row>
    <row r="64" spans="1:11" ht="9.75" customHeight="1" x14ac:dyDescent="0.25">
      <c r="A64" s="18">
        <v>4220</v>
      </c>
      <c r="B64" s="19" t="s">
        <v>128</v>
      </c>
      <c r="C64" s="20">
        <f>+SUM(C65:C68)</f>
        <v>20443571.93</v>
      </c>
      <c r="D64" s="21">
        <f t="shared" ref="D64:D68" si="8">IFERROR(C64/$C$64,"")</f>
        <v>1</v>
      </c>
      <c r="E64" s="16"/>
      <c r="G64" s="106"/>
      <c r="H64" s="105"/>
      <c r="J64" s="109"/>
      <c r="K64" s="109"/>
    </row>
    <row r="65" spans="1:11" ht="9.75" customHeight="1" x14ac:dyDescent="0.25">
      <c r="A65" s="22">
        <v>4221</v>
      </c>
      <c r="B65" s="1" t="s">
        <v>129</v>
      </c>
      <c r="C65" s="23">
        <v>20443571.93</v>
      </c>
      <c r="D65" s="21">
        <f t="shared" si="8"/>
        <v>1</v>
      </c>
      <c r="E65" s="16"/>
      <c r="G65" s="106"/>
      <c r="H65" s="105"/>
      <c r="J65" s="109"/>
      <c r="K65" s="109"/>
    </row>
    <row r="66" spans="1:11" ht="9.75" customHeight="1" x14ac:dyDescent="0.25">
      <c r="A66" s="22">
        <v>4223</v>
      </c>
      <c r="B66" s="1" t="s">
        <v>130</v>
      </c>
      <c r="C66" s="23">
        <v>0</v>
      </c>
      <c r="D66" s="21">
        <f t="shared" si="8"/>
        <v>0</v>
      </c>
      <c r="E66" s="16"/>
      <c r="G66" s="106"/>
      <c r="H66" s="105"/>
      <c r="J66" s="109"/>
      <c r="K66" s="109"/>
    </row>
    <row r="67" spans="1:11" ht="9.75" customHeight="1" x14ac:dyDescent="0.25">
      <c r="A67" s="22">
        <v>4225</v>
      </c>
      <c r="B67" s="1" t="s">
        <v>131</v>
      </c>
      <c r="C67" s="23">
        <v>0</v>
      </c>
      <c r="D67" s="21">
        <f t="shared" si="8"/>
        <v>0</v>
      </c>
      <c r="E67" s="16"/>
      <c r="G67" s="106"/>
      <c r="H67" s="105"/>
      <c r="J67" s="109"/>
      <c r="K67" s="109"/>
    </row>
    <row r="68" spans="1:11" ht="9.75" customHeight="1" x14ac:dyDescent="0.25">
      <c r="A68" s="22">
        <v>4227</v>
      </c>
      <c r="B68" s="1" t="s">
        <v>132</v>
      </c>
      <c r="C68" s="23">
        <v>0</v>
      </c>
      <c r="D68" s="21">
        <f t="shared" si="8"/>
        <v>0</v>
      </c>
      <c r="E68" s="16"/>
      <c r="G68" s="106"/>
      <c r="H68" s="105"/>
      <c r="J68" s="109"/>
      <c r="K68" s="109"/>
    </row>
    <row r="69" spans="1:11" ht="9.75" customHeight="1" x14ac:dyDescent="0.25">
      <c r="A69" s="26">
        <v>4300</v>
      </c>
      <c r="B69" s="19" t="s">
        <v>133</v>
      </c>
      <c r="C69" s="20">
        <f>+C70+C73+C79+C81+C83</f>
        <v>100000</v>
      </c>
      <c r="D69" s="21"/>
      <c r="E69" s="1"/>
      <c r="G69" s="106"/>
      <c r="H69" s="105"/>
      <c r="J69" s="109"/>
      <c r="K69" s="109"/>
    </row>
    <row r="70" spans="1:11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  <c r="G70" s="106"/>
      <c r="H70" s="105"/>
      <c r="J70" s="109"/>
      <c r="K70" s="109"/>
    </row>
    <row r="71" spans="1:11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  <c r="G71" s="106"/>
      <c r="H71" s="105"/>
      <c r="J71" s="109"/>
      <c r="K71" s="109"/>
    </row>
    <row r="72" spans="1:11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  <c r="G72" s="106"/>
      <c r="H72" s="105"/>
      <c r="J72" s="109"/>
      <c r="K72" s="109"/>
    </row>
    <row r="73" spans="1:11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  <c r="G73" s="106"/>
      <c r="H73" s="105"/>
      <c r="J73" s="109"/>
      <c r="K73" s="109"/>
    </row>
    <row r="74" spans="1:11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  <c r="G74" s="106"/>
      <c r="H74" s="105"/>
      <c r="J74" s="109"/>
      <c r="K74" s="109"/>
    </row>
    <row r="75" spans="1:11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  <c r="G75" s="106"/>
      <c r="H75" s="105"/>
      <c r="J75" s="109"/>
      <c r="K75" s="109"/>
    </row>
    <row r="76" spans="1:11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  <c r="G76" s="106"/>
      <c r="H76" s="105"/>
      <c r="J76" s="109"/>
      <c r="K76" s="109"/>
    </row>
    <row r="77" spans="1:11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  <c r="G77" s="106"/>
      <c r="H77" s="105"/>
      <c r="J77" s="109"/>
      <c r="K77" s="109"/>
    </row>
    <row r="78" spans="1:11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  <c r="G78" s="106"/>
      <c r="H78" s="105"/>
      <c r="J78" s="109"/>
      <c r="K78" s="109"/>
    </row>
    <row r="79" spans="1:11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  <c r="G79" s="106"/>
      <c r="H79" s="105"/>
      <c r="J79" s="109"/>
      <c r="K79" s="109"/>
    </row>
    <row r="80" spans="1:11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  <c r="G80" s="106"/>
      <c r="H80" s="105"/>
      <c r="J80" s="109"/>
      <c r="K80" s="109"/>
    </row>
    <row r="81" spans="1:11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  <c r="G81" s="106"/>
      <c r="H81" s="105"/>
      <c r="J81" s="109"/>
      <c r="K81" s="109"/>
    </row>
    <row r="82" spans="1:11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  <c r="G82" s="106"/>
      <c r="H82" s="105"/>
      <c r="J82" s="109"/>
      <c r="K82" s="109"/>
    </row>
    <row r="83" spans="1:11" ht="9.75" customHeight="1" x14ac:dyDescent="0.25">
      <c r="A83" s="26">
        <v>4390</v>
      </c>
      <c r="B83" s="19" t="s">
        <v>145</v>
      </c>
      <c r="C83" s="20">
        <f>+SUM(C84:C90)</f>
        <v>100000</v>
      </c>
      <c r="D83" s="21">
        <f t="shared" ref="D83:D90" si="13">IFERROR(C83/$C$83,"")</f>
        <v>1</v>
      </c>
      <c r="E83" s="1"/>
      <c r="G83" s="106"/>
      <c r="H83" s="105"/>
      <c r="J83" s="109"/>
      <c r="K83" s="109"/>
    </row>
    <row r="84" spans="1:11" ht="9.75" customHeight="1" x14ac:dyDescent="0.25">
      <c r="A84" s="27">
        <v>4392</v>
      </c>
      <c r="B84" s="1" t="s">
        <v>146</v>
      </c>
      <c r="C84" s="23">
        <v>0</v>
      </c>
      <c r="D84" s="21">
        <f t="shared" si="13"/>
        <v>0</v>
      </c>
      <c r="E84" s="1"/>
      <c r="G84" s="106"/>
      <c r="H84" s="105"/>
      <c r="J84" s="109"/>
      <c r="K84" s="109"/>
    </row>
    <row r="85" spans="1:11" ht="9.75" customHeight="1" x14ac:dyDescent="0.25">
      <c r="A85" s="27">
        <v>4393</v>
      </c>
      <c r="B85" s="1" t="s">
        <v>147</v>
      </c>
      <c r="C85" s="23">
        <v>0</v>
      </c>
      <c r="D85" s="21">
        <f t="shared" si="13"/>
        <v>0</v>
      </c>
      <c r="E85" s="1"/>
      <c r="G85" s="106"/>
      <c r="H85" s="105"/>
      <c r="J85" s="109"/>
      <c r="K85" s="109"/>
    </row>
    <row r="86" spans="1:11" ht="9.75" customHeight="1" x14ac:dyDescent="0.25">
      <c r="A86" s="27">
        <v>4394</v>
      </c>
      <c r="B86" s="1" t="s">
        <v>148</v>
      </c>
      <c r="C86" s="23">
        <v>0</v>
      </c>
      <c r="D86" s="21">
        <f t="shared" si="13"/>
        <v>0</v>
      </c>
      <c r="E86" s="1"/>
      <c r="G86" s="106"/>
      <c r="H86" s="105"/>
      <c r="J86" s="109"/>
      <c r="K86" s="109"/>
    </row>
    <row r="87" spans="1:11" ht="9.75" customHeight="1" x14ac:dyDescent="0.25">
      <c r="A87" s="27">
        <v>4395</v>
      </c>
      <c r="B87" s="1" t="s">
        <v>149</v>
      </c>
      <c r="C87" s="23">
        <v>0</v>
      </c>
      <c r="D87" s="21">
        <f t="shared" si="13"/>
        <v>0</v>
      </c>
      <c r="E87" s="1"/>
      <c r="G87" s="106"/>
      <c r="H87" s="105"/>
      <c r="J87" s="109"/>
      <c r="K87" s="109"/>
    </row>
    <row r="88" spans="1:11" ht="9.75" customHeight="1" x14ac:dyDescent="0.25">
      <c r="A88" s="27">
        <v>4396</v>
      </c>
      <c r="B88" s="1" t="s">
        <v>150</v>
      </c>
      <c r="C88" s="23">
        <v>0</v>
      </c>
      <c r="D88" s="21">
        <f t="shared" si="13"/>
        <v>0</v>
      </c>
      <c r="E88" s="1"/>
      <c r="G88" s="106"/>
      <c r="H88" s="105"/>
      <c r="J88" s="109"/>
      <c r="K88" s="109"/>
    </row>
    <row r="89" spans="1:11" ht="9.75" customHeight="1" x14ac:dyDescent="0.25">
      <c r="A89" s="27">
        <v>4397</v>
      </c>
      <c r="B89" s="1" t="s">
        <v>151</v>
      </c>
      <c r="C89" s="23">
        <v>0</v>
      </c>
      <c r="D89" s="21">
        <f t="shared" si="13"/>
        <v>0</v>
      </c>
      <c r="E89" s="1"/>
      <c r="G89" s="106"/>
      <c r="H89" s="105"/>
      <c r="J89" s="109"/>
      <c r="K89" s="109"/>
    </row>
    <row r="90" spans="1:11" ht="9.75" customHeight="1" x14ac:dyDescent="0.25">
      <c r="A90" s="27">
        <v>4399</v>
      </c>
      <c r="B90" s="1" t="s">
        <v>145</v>
      </c>
      <c r="C90" s="23">
        <v>100000</v>
      </c>
      <c r="D90" s="21">
        <f t="shared" si="13"/>
        <v>1</v>
      </c>
      <c r="E90" s="1"/>
      <c r="G90" s="106"/>
      <c r="H90" s="105"/>
      <c r="J90" s="109"/>
      <c r="K90" s="109"/>
    </row>
    <row r="91" spans="1:11" ht="9.75" customHeight="1" x14ac:dyDescent="0.25">
      <c r="A91" s="16"/>
      <c r="B91" s="16"/>
      <c r="C91" s="16"/>
      <c r="D91" s="17"/>
      <c r="E91" s="16"/>
      <c r="J91" s="109"/>
      <c r="K91" s="109"/>
    </row>
    <row r="92" spans="1:11" ht="9.75" customHeight="1" x14ac:dyDescent="0.25">
      <c r="A92" s="84" t="s">
        <v>152</v>
      </c>
      <c r="B92" s="84"/>
      <c r="C92" s="84"/>
      <c r="D92" s="85"/>
      <c r="E92" s="84"/>
      <c r="J92" s="109"/>
      <c r="K92" s="109"/>
    </row>
    <row r="93" spans="1:11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  <c r="J93" s="109"/>
      <c r="K93" s="109"/>
    </row>
    <row r="94" spans="1:11" ht="9.75" customHeight="1" x14ac:dyDescent="0.25">
      <c r="A94" s="26">
        <v>5000</v>
      </c>
      <c r="B94" s="19" t="s">
        <v>13</v>
      </c>
      <c r="C94" s="20">
        <f>+C95+C123+C156+C166+C181+C210</f>
        <v>8899913.5399999991</v>
      </c>
      <c r="D94" s="21"/>
      <c r="E94" s="1"/>
      <c r="G94" s="108"/>
      <c r="H94" s="107"/>
      <c r="J94" s="109"/>
      <c r="K94" s="109"/>
    </row>
    <row r="95" spans="1:11" ht="9.75" customHeight="1" x14ac:dyDescent="0.25">
      <c r="A95" s="26">
        <v>5100</v>
      </c>
      <c r="B95" s="19" t="s">
        <v>153</v>
      </c>
      <c r="C95" s="20">
        <f>+C96+C103+C113</f>
        <v>8584801.9399999995</v>
      </c>
      <c r="D95" s="21"/>
      <c r="E95" s="1"/>
      <c r="G95" s="108"/>
      <c r="H95" s="107"/>
      <c r="J95" s="109"/>
      <c r="K95" s="109"/>
    </row>
    <row r="96" spans="1:11" ht="9.75" customHeight="1" x14ac:dyDescent="0.25">
      <c r="A96" s="26">
        <v>5110</v>
      </c>
      <c r="B96" s="19" t="s">
        <v>154</v>
      </c>
      <c r="C96" s="20">
        <f>+SUM(C97:C102)</f>
        <v>5938896.1199999992</v>
      </c>
      <c r="D96" s="21">
        <f t="shared" ref="D96:D102" si="14">IFERROR(C96/$C$96,"")</f>
        <v>1</v>
      </c>
      <c r="E96" s="1"/>
      <c r="G96" s="108"/>
      <c r="H96" s="107"/>
      <c r="J96" s="109"/>
      <c r="K96" s="109"/>
    </row>
    <row r="97" spans="1:11" ht="9.75" customHeight="1" x14ac:dyDescent="0.25">
      <c r="A97" s="27">
        <v>5111</v>
      </c>
      <c r="B97" s="1" t="s">
        <v>155</v>
      </c>
      <c r="C97" s="23">
        <v>4237300.71</v>
      </c>
      <c r="D97" s="21">
        <f t="shared" si="14"/>
        <v>0.71348288038417496</v>
      </c>
      <c r="E97" s="1"/>
      <c r="G97" s="108"/>
      <c r="H97" s="107"/>
      <c r="J97" s="109"/>
      <c r="K97" s="109"/>
    </row>
    <row r="98" spans="1:11" ht="9.75" customHeight="1" x14ac:dyDescent="0.25">
      <c r="A98" s="27">
        <v>5112</v>
      </c>
      <c r="B98" s="1" t="s">
        <v>156</v>
      </c>
      <c r="C98" s="23">
        <v>0</v>
      </c>
      <c r="D98" s="21">
        <f t="shared" si="14"/>
        <v>0</v>
      </c>
      <c r="E98" s="1"/>
      <c r="G98" s="108"/>
      <c r="H98" s="107"/>
      <c r="J98" s="109"/>
      <c r="K98" s="109"/>
    </row>
    <row r="99" spans="1:11" ht="9.75" customHeight="1" x14ac:dyDescent="0.25">
      <c r="A99" s="27">
        <v>5113</v>
      </c>
      <c r="B99" s="1" t="s">
        <v>157</v>
      </c>
      <c r="C99" s="23">
        <v>28252.7</v>
      </c>
      <c r="D99" s="21">
        <f t="shared" si="14"/>
        <v>4.7572308774446121E-3</v>
      </c>
      <c r="E99" s="1"/>
      <c r="G99" s="108"/>
      <c r="H99" s="107"/>
      <c r="J99" s="109"/>
      <c r="K99" s="109"/>
    </row>
    <row r="100" spans="1:11" ht="9.75" customHeight="1" x14ac:dyDescent="0.25">
      <c r="A100" s="27">
        <v>5114</v>
      </c>
      <c r="B100" s="1" t="s">
        <v>158</v>
      </c>
      <c r="C100" s="23">
        <v>802646.44</v>
      </c>
      <c r="D100" s="21">
        <f t="shared" si="14"/>
        <v>0.13515077950210047</v>
      </c>
      <c r="E100" s="1"/>
      <c r="G100" s="108"/>
      <c r="H100" s="107"/>
      <c r="J100" s="109"/>
      <c r="K100" s="109"/>
    </row>
    <row r="101" spans="1:11" ht="11.25" customHeight="1" x14ac:dyDescent="0.25">
      <c r="A101" s="27">
        <v>5115</v>
      </c>
      <c r="B101" s="1" t="s">
        <v>159</v>
      </c>
      <c r="C101" s="23">
        <v>870696.27</v>
      </c>
      <c r="D101" s="21">
        <f t="shared" si="14"/>
        <v>0.14660910923628012</v>
      </c>
      <c r="E101" s="1"/>
      <c r="G101" s="108"/>
      <c r="H101" s="107"/>
      <c r="J101" s="109"/>
      <c r="K101" s="109"/>
    </row>
    <row r="102" spans="1:11" ht="9.75" customHeight="1" x14ac:dyDescent="0.25">
      <c r="A102" s="27">
        <v>5116</v>
      </c>
      <c r="B102" s="1" t="s">
        <v>160</v>
      </c>
      <c r="C102" s="23">
        <v>0</v>
      </c>
      <c r="D102" s="21">
        <f t="shared" si="14"/>
        <v>0</v>
      </c>
      <c r="E102" s="1"/>
      <c r="G102" s="108"/>
      <c r="H102" s="107"/>
      <c r="J102" s="109"/>
      <c r="K102" s="109"/>
    </row>
    <row r="103" spans="1:11" ht="9.75" customHeight="1" x14ac:dyDescent="0.25">
      <c r="A103" s="26">
        <v>5120</v>
      </c>
      <c r="B103" s="19" t="s">
        <v>161</v>
      </c>
      <c r="C103" s="20">
        <f>+SUM(C104:C112)</f>
        <v>939577.27</v>
      </c>
      <c r="D103" s="21">
        <f>IFERROR(C103/$C$103,"")</f>
        <v>1</v>
      </c>
      <c r="E103" s="1"/>
      <c r="G103" s="108"/>
      <c r="H103" s="107"/>
      <c r="J103" s="109"/>
      <c r="K103" s="109"/>
    </row>
    <row r="104" spans="1:11" ht="9.75" customHeight="1" x14ac:dyDescent="0.25">
      <c r="A104" s="27">
        <v>5121</v>
      </c>
      <c r="B104" s="1" t="s">
        <v>162</v>
      </c>
      <c r="C104" s="23">
        <v>71662.12</v>
      </c>
      <c r="D104" s="21">
        <f>IFERROR(C104/$C$103,"")</f>
        <v>7.6270597733808523E-2</v>
      </c>
      <c r="E104" s="1"/>
      <c r="G104" s="108"/>
      <c r="H104" s="107"/>
      <c r="J104" s="109"/>
      <c r="K104" s="109"/>
    </row>
    <row r="105" spans="1:11" ht="9.75" customHeight="1" x14ac:dyDescent="0.25">
      <c r="A105" s="27">
        <v>5122</v>
      </c>
      <c r="B105" s="1" t="s">
        <v>163</v>
      </c>
      <c r="C105" s="23">
        <v>0</v>
      </c>
      <c r="D105" s="21">
        <f t="shared" ref="D105:D112" si="15">IFERROR(C105/$C$103,"")</f>
        <v>0</v>
      </c>
      <c r="E105" s="1"/>
      <c r="G105" s="108"/>
      <c r="H105" s="107"/>
      <c r="J105" s="109"/>
      <c r="K105" s="109"/>
    </row>
    <row r="106" spans="1:11" ht="9.75" customHeight="1" x14ac:dyDescent="0.25">
      <c r="A106" s="27">
        <v>5123</v>
      </c>
      <c r="B106" s="1" t="s">
        <v>164</v>
      </c>
      <c r="C106" s="23">
        <v>0</v>
      </c>
      <c r="D106" s="21">
        <f t="shared" si="15"/>
        <v>0</v>
      </c>
      <c r="E106" s="1"/>
      <c r="G106" s="108"/>
      <c r="H106" s="107"/>
      <c r="J106" s="109"/>
      <c r="K106" s="109"/>
    </row>
    <row r="107" spans="1:11" ht="9.75" customHeight="1" x14ac:dyDescent="0.25">
      <c r="A107" s="27">
        <v>5124</v>
      </c>
      <c r="B107" s="1" t="s">
        <v>165</v>
      </c>
      <c r="C107" s="23">
        <v>730377.4</v>
      </c>
      <c r="D107" s="21">
        <f t="shared" si="15"/>
        <v>0.77734681682965789</v>
      </c>
      <c r="E107" s="1"/>
      <c r="G107" s="108"/>
      <c r="H107" s="107"/>
      <c r="J107" s="109"/>
      <c r="K107" s="109"/>
    </row>
    <row r="108" spans="1:11" ht="9.75" customHeight="1" x14ac:dyDescent="0.25">
      <c r="A108" s="27">
        <v>5125</v>
      </c>
      <c r="B108" s="1" t="s">
        <v>166</v>
      </c>
      <c r="C108" s="23">
        <v>0</v>
      </c>
      <c r="D108" s="21">
        <f t="shared" si="15"/>
        <v>0</v>
      </c>
      <c r="E108" s="1"/>
      <c r="G108" s="108"/>
      <c r="H108" s="107"/>
      <c r="J108" s="109"/>
      <c r="K108" s="109"/>
    </row>
    <row r="109" spans="1:11" ht="9.75" customHeight="1" x14ac:dyDescent="0.25">
      <c r="A109" s="27">
        <v>5126</v>
      </c>
      <c r="B109" s="1" t="s">
        <v>167</v>
      </c>
      <c r="C109" s="23">
        <v>51635.8</v>
      </c>
      <c r="D109" s="21">
        <f t="shared" si="15"/>
        <v>5.4956416729834263E-2</v>
      </c>
      <c r="E109" s="1"/>
      <c r="G109" s="108"/>
      <c r="H109" s="107"/>
      <c r="J109" s="109"/>
      <c r="K109" s="109"/>
    </row>
    <row r="110" spans="1:11" ht="9.75" customHeight="1" x14ac:dyDescent="0.25">
      <c r="A110" s="27">
        <v>5127</v>
      </c>
      <c r="B110" s="1" t="s">
        <v>168</v>
      </c>
      <c r="C110" s="23">
        <v>12025.7</v>
      </c>
      <c r="D110" s="21">
        <f t="shared" si="15"/>
        <v>1.2799053770213066E-2</v>
      </c>
      <c r="E110" s="1"/>
      <c r="G110" s="108"/>
      <c r="H110" s="107"/>
      <c r="J110" s="109"/>
      <c r="K110" s="109"/>
    </row>
    <row r="111" spans="1:11" ht="9.75" customHeight="1" x14ac:dyDescent="0.25">
      <c r="A111" s="27">
        <v>5128</v>
      </c>
      <c r="B111" s="1" t="s">
        <v>169</v>
      </c>
      <c r="C111" s="23">
        <v>0</v>
      </c>
      <c r="D111" s="21">
        <f t="shared" si="15"/>
        <v>0</v>
      </c>
      <c r="E111" s="1"/>
      <c r="G111" s="108"/>
      <c r="H111" s="107"/>
      <c r="J111" s="109"/>
      <c r="K111" s="109"/>
    </row>
    <row r="112" spans="1:11" ht="9.75" customHeight="1" x14ac:dyDescent="0.25">
      <c r="A112" s="27">
        <v>5129</v>
      </c>
      <c r="B112" s="1" t="s">
        <v>170</v>
      </c>
      <c r="C112" s="23">
        <v>73876.25</v>
      </c>
      <c r="D112" s="21">
        <f t="shared" si="15"/>
        <v>7.8627114936486275E-2</v>
      </c>
      <c r="E112" s="1"/>
      <c r="G112" s="108"/>
      <c r="H112" s="107"/>
      <c r="J112" s="109"/>
      <c r="K112" s="109"/>
    </row>
    <row r="113" spans="1:11" ht="9.75" customHeight="1" x14ac:dyDescent="0.25">
      <c r="A113" s="26">
        <v>5130</v>
      </c>
      <c r="B113" s="19" t="s">
        <v>171</v>
      </c>
      <c r="C113" s="20">
        <f>+SUM(C114:C122)</f>
        <v>1706328.55</v>
      </c>
      <c r="D113" s="21">
        <f t="shared" ref="D113:D122" si="16">IFERROR(C113/$C$113,"")</f>
        <v>1</v>
      </c>
      <c r="E113" s="1"/>
      <c r="G113" s="108"/>
      <c r="H113" s="107"/>
      <c r="J113" s="109"/>
      <c r="K113" s="109"/>
    </row>
    <row r="114" spans="1:11" ht="9.75" customHeight="1" x14ac:dyDescent="0.25">
      <c r="A114" s="27">
        <v>5131</v>
      </c>
      <c r="B114" s="1" t="s">
        <v>172</v>
      </c>
      <c r="C114" s="23">
        <v>77662</v>
      </c>
      <c r="D114" s="21">
        <f t="shared" si="16"/>
        <v>4.5514095160630111E-2</v>
      </c>
      <c r="E114" s="1"/>
      <c r="G114" s="108"/>
      <c r="H114" s="107"/>
      <c r="J114" s="109"/>
      <c r="K114" s="109"/>
    </row>
    <row r="115" spans="1:11" ht="9.75" customHeight="1" x14ac:dyDescent="0.25">
      <c r="A115" s="27">
        <v>5132</v>
      </c>
      <c r="B115" s="1" t="s">
        <v>173</v>
      </c>
      <c r="C115" s="23">
        <v>19975.2</v>
      </c>
      <c r="D115" s="21">
        <f t="shared" si="16"/>
        <v>1.1706537993518305E-2</v>
      </c>
      <c r="E115" s="1"/>
      <c r="G115" s="108"/>
      <c r="H115" s="107"/>
      <c r="J115" s="109"/>
      <c r="K115" s="109"/>
    </row>
    <row r="116" spans="1:11" ht="9.75" customHeight="1" x14ac:dyDescent="0.25">
      <c r="A116" s="27">
        <v>5133</v>
      </c>
      <c r="B116" s="1" t="s">
        <v>174</v>
      </c>
      <c r="C116" s="23">
        <v>441884.34</v>
      </c>
      <c r="D116" s="21">
        <f t="shared" si="16"/>
        <v>0.2589679109571249</v>
      </c>
      <c r="E116" s="1"/>
      <c r="G116" s="108"/>
      <c r="H116" s="107"/>
      <c r="J116" s="109"/>
      <c r="K116" s="109"/>
    </row>
    <row r="117" spans="1:11" ht="9.75" customHeight="1" x14ac:dyDescent="0.25">
      <c r="A117" s="27">
        <v>5134</v>
      </c>
      <c r="B117" s="1" t="s">
        <v>175</v>
      </c>
      <c r="C117" s="23">
        <v>36348.559999999998</v>
      </c>
      <c r="D117" s="21">
        <f t="shared" si="16"/>
        <v>2.1302204666270159E-2</v>
      </c>
      <c r="E117" s="1"/>
      <c r="G117" s="108"/>
      <c r="H117" s="107"/>
      <c r="J117" s="109"/>
      <c r="K117" s="109"/>
    </row>
    <row r="118" spans="1:11" ht="9.75" customHeight="1" x14ac:dyDescent="0.25">
      <c r="A118" s="27">
        <v>5135</v>
      </c>
      <c r="B118" s="1" t="s">
        <v>176</v>
      </c>
      <c r="C118" s="23">
        <v>27370</v>
      </c>
      <c r="D118" s="21">
        <f t="shared" si="16"/>
        <v>1.6040287200258119E-2</v>
      </c>
      <c r="E118" s="1"/>
      <c r="G118" s="108"/>
      <c r="H118" s="107"/>
      <c r="J118" s="109"/>
      <c r="K118" s="109"/>
    </row>
    <row r="119" spans="1:11" ht="9.75" customHeight="1" x14ac:dyDescent="0.25">
      <c r="A119" s="27">
        <v>5136</v>
      </c>
      <c r="B119" s="1" t="s">
        <v>177</v>
      </c>
      <c r="C119" s="23">
        <v>11005.52</v>
      </c>
      <c r="D119" s="21">
        <f t="shared" si="16"/>
        <v>6.4498246835288549E-3</v>
      </c>
      <c r="E119" s="1"/>
      <c r="G119" s="108"/>
      <c r="H119" s="107"/>
      <c r="J119" s="109"/>
      <c r="K119" s="109"/>
    </row>
    <row r="120" spans="1:11" ht="9.75" customHeight="1" x14ac:dyDescent="0.25">
      <c r="A120" s="27">
        <v>5137</v>
      </c>
      <c r="B120" s="1" t="s">
        <v>178</v>
      </c>
      <c r="C120" s="23">
        <v>71892.12</v>
      </c>
      <c r="D120" s="21">
        <f t="shared" si="16"/>
        <v>4.2132636179591551E-2</v>
      </c>
      <c r="E120" s="1"/>
      <c r="G120" s="108"/>
      <c r="H120" s="107"/>
      <c r="J120" s="109"/>
      <c r="K120" s="109"/>
    </row>
    <row r="121" spans="1:11" ht="9.75" customHeight="1" x14ac:dyDescent="0.25">
      <c r="A121" s="27">
        <v>5138</v>
      </c>
      <c r="B121" s="1" t="s">
        <v>179</v>
      </c>
      <c r="C121" s="23">
        <v>862582.76</v>
      </c>
      <c r="D121" s="21">
        <f t="shared" si="16"/>
        <v>0.50551973709869646</v>
      </c>
      <c r="E121" s="1"/>
      <c r="G121" s="108"/>
      <c r="H121" s="107"/>
      <c r="J121" s="109"/>
      <c r="K121" s="109"/>
    </row>
    <row r="122" spans="1:11" ht="9.75" customHeight="1" x14ac:dyDescent="0.25">
      <c r="A122" s="27">
        <v>5139</v>
      </c>
      <c r="B122" s="1" t="s">
        <v>180</v>
      </c>
      <c r="C122" s="23">
        <v>157608.04999999999</v>
      </c>
      <c r="D122" s="21">
        <f t="shared" si="16"/>
        <v>9.2366766060381508E-2</v>
      </c>
      <c r="E122" s="1"/>
      <c r="G122" s="108"/>
      <c r="H122" s="107"/>
      <c r="J122" s="109"/>
      <c r="K122" s="109"/>
    </row>
    <row r="123" spans="1:11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  <c r="G123" s="108"/>
      <c r="H123" s="107"/>
      <c r="J123" s="109"/>
      <c r="K123" s="109"/>
    </row>
    <row r="124" spans="1:11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  <c r="G124" s="108"/>
      <c r="H124" s="107"/>
      <c r="J124" s="109"/>
      <c r="K124" s="109"/>
    </row>
    <row r="125" spans="1:11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  <c r="G125" s="108"/>
      <c r="H125" s="107"/>
      <c r="J125" s="109"/>
      <c r="K125" s="109"/>
    </row>
    <row r="126" spans="1:11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  <c r="G126" s="108"/>
      <c r="H126" s="107"/>
      <c r="J126" s="109"/>
      <c r="K126" s="109"/>
    </row>
    <row r="127" spans="1:11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  <c r="G127" s="108"/>
      <c r="H127" s="107"/>
      <c r="J127" s="109"/>
      <c r="K127" s="109"/>
    </row>
    <row r="128" spans="1:11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  <c r="G128" s="108"/>
      <c r="H128" s="107"/>
      <c r="J128" s="109"/>
      <c r="K128" s="109"/>
    </row>
    <row r="129" spans="1:11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  <c r="G129" s="108"/>
      <c r="H129" s="107"/>
      <c r="J129" s="109"/>
      <c r="K129" s="109"/>
    </row>
    <row r="130" spans="1:11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  <c r="G130" s="108"/>
      <c r="H130" s="107"/>
      <c r="J130" s="109"/>
      <c r="K130" s="109"/>
    </row>
    <row r="131" spans="1:11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  <c r="G131" s="108"/>
      <c r="H131" s="107"/>
      <c r="J131" s="109"/>
      <c r="K131" s="109"/>
    </row>
    <row r="132" spans="1:11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  <c r="G132" s="108"/>
      <c r="H132" s="107"/>
      <c r="J132" s="109"/>
      <c r="K132" s="109"/>
    </row>
    <row r="133" spans="1:11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  <c r="G133" s="108"/>
      <c r="H133" s="107"/>
      <c r="J133" s="109"/>
      <c r="K133" s="109"/>
    </row>
    <row r="134" spans="1:11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  <c r="G134" s="108"/>
      <c r="H134" s="107"/>
      <c r="J134" s="109"/>
      <c r="K134" s="109"/>
    </row>
    <row r="135" spans="1:11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  <c r="G135" s="108"/>
      <c r="H135" s="107"/>
      <c r="J135" s="109"/>
      <c r="K135" s="109"/>
    </row>
    <row r="136" spans="1:11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  <c r="G136" s="108"/>
      <c r="H136" s="107"/>
      <c r="J136" s="109"/>
      <c r="K136" s="109"/>
    </row>
    <row r="137" spans="1:11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  <c r="G137" s="108"/>
      <c r="H137" s="107"/>
      <c r="J137" s="109"/>
      <c r="K137" s="109"/>
    </row>
    <row r="138" spans="1:11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  <c r="G138" s="108"/>
      <c r="H138" s="107"/>
      <c r="J138" s="109"/>
      <c r="K138" s="109"/>
    </row>
    <row r="139" spans="1:11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  <c r="G139" s="108"/>
      <c r="H139" s="107"/>
      <c r="J139" s="109"/>
      <c r="K139" s="109"/>
    </row>
    <row r="140" spans="1:11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  <c r="G140" s="108"/>
      <c r="H140" s="107"/>
      <c r="J140" s="109"/>
      <c r="K140" s="109"/>
    </row>
    <row r="141" spans="1:11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  <c r="G141" s="108"/>
      <c r="H141" s="107"/>
      <c r="J141" s="109"/>
      <c r="K141" s="109"/>
    </row>
    <row r="142" spans="1:11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  <c r="G142" s="108"/>
      <c r="H142" s="107"/>
      <c r="J142" s="109"/>
      <c r="K142" s="109"/>
    </row>
    <row r="143" spans="1:11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  <c r="G143" s="108"/>
      <c r="H143" s="107"/>
      <c r="J143" s="109"/>
      <c r="K143" s="109"/>
    </row>
    <row r="144" spans="1:11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  <c r="G144" s="108"/>
      <c r="H144" s="107"/>
      <c r="J144" s="109"/>
      <c r="K144" s="109"/>
    </row>
    <row r="145" spans="1:11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  <c r="G145" s="108"/>
      <c r="H145" s="107"/>
      <c r="J145" s="109"/>
      <c r="K145" s="109"/>
    </row>
    <row r="146" spans="1:11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  <c r="G146" s="108"/>
      <c r="H146" s="107"/>
      <c r="J146" s="109"/>
      <c r="K146" s="109"/>
    </row>
    <row r="147" spans="1:11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  <c r="G147" s="108"/>
      <c r="H147" s="107"/>
      <c r="J147" s="109"/>
      <c r="K147" s="109"/>
    </row>
    <row r="148" spans="1:11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  <c r="G148" s="108"/>
      <c r="H148" s="107"/>
      <c r="J148" s="109"/>
      <c r="K148" s="109"/>
    </row>
    <row r="149" spans="1:11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  <c r="G149" s="108"/>
      <c r="H149" s="107"/>
      <c r="J149" s="109"/>
      <c r="K149" s="109"/>
    </row>
    <row r="150" spans="1:11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  <c r="G150" s="108"/>
      <c r="H150" s="107"/>
      <c r="J150" s="109"/>
      <c r="K150" s="109"/>
    </row>
    <row r="151" spans="1:11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  <c r="G151" s="108"/>
      <c r="H151" s="107"/>
      <c r="J151" s="109"/>
      <c r="K151" s="109"/>
    </row>
    <row r="152" spans="1:11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  <c r="G152" s="108"/>
      <c r="H152" s="107"/>
      <c r="J152" s="109"/>
      <c r="K152" s="109"/>
    </row>
    <row r="153" spans="1:11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  <c r="G153" s="108"/>
      <c r="H153" s="107"/>
      <c r="J153" s="109"/>
      <c r="K153" s="109"/>
    </row>
    <row r="154" spans="1:11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  <c r="G154" s="108"/>
      <c r="H154" s="107"/>
      <c r="J154" s="109"/>
      <c r="K154" s="109"/>
    </row>
    <row r="155" spans="1:11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  <c r="G155" s="108"/>
      <c r="H155" s="107"/>
      <c r="J155" s="109"/>
      <c r="K155" s="109"/>
    </row>
    <row r="156" spans="1:11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  <c r="G156" s="108"/>
      <c r="H156" s="107"/>
      <c r="J156" s="109"/>
      <c r="K156" s="109"/>
    </row>
    <row r="157" spans="1:11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  <c r="G157" s="108"/>
      <c r="H157" s="107"/>
      <c r="J157" s="109"/>
      <c r="K157" s="109"/>
    </row>
    <row r="158" spans="1:11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  <c r="G158" s="108"/>
      <c r="H158" s="107"/>
      <c r="J158" s="109"/>
      <c r="K158" s="109"/>
    </row>
    <row r="159" spans="1:11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  <c r="G159" s="108"/>
      <c r="H159" s="107"/>
      <c r="J159" s="109"/>
      <c r="K159" s="109"/>
    </row>
    <row r="160" spans="1:11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  <c r="G160" s="108"/>
      <c r="H160" s="107"/>
      <c r="J160" s="109"/>
      <c r="K160" s="109"/>
    </row>
    <row r="161" spans="1:11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  <c r="G161" s="108"/>
      <c r="H161" s="107"/>
      <c r="J161" s="109"/>
      <c r="K161" s="109"/>
    </row>
    <row r="162" spans="1:11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  <c r="G162" s="108"/>
      <c r="H162" s="107"/>
      <c r="J162" s="109"/>
      <c r="K162" s="109"/>
    </row>
    <row r="163" spans="1:11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  <c r="G163" s="108"/>
      <c r="H163" s="107"/>
      <c r="J163" s="109"/>
      <c r="K163" s="109"/>
    </row>
    <row r="164" spans="1:11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  <c r="G164" s="108"/>
      <c r="H164" s="107"/>
      <c r="J164" s="109"/>
      <c r="K164" s="109"/>
    </row>
    <row r="165" spans="1:11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  <c r="G165" s="108"/>
      <c r="H165" s="107"/>
      <c r="J165" s="109"/>
      <c r="K165" s="109"/>
    </row>
    <row r="166" spans="1:11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  <c r="G166" s="108"/>
      <c r="H166" s="107"/>
      <c r="J166" s="109"/>
      <c r="K166" s="109"/>
    </row>
    <row r="167" spans="1:11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  <c r="G167" s="108"/>
      <c r="H167" s="107"/>
      <c r="J167" s="109"/>
      <c r="K167" s="109"/>
    </row>
    <row r="168" spans="1:11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  <c r="G168" s="108"/>
      <c r="H168" s="107"/>
      <c r="J168" s="109"/>
      <c r="K168" s="109"/>
    </row>
    <row r="169" spans="1:11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  <c r="G169" s="108"/>
      <c r="H169" s="107"/>
      <c r="J169" s="109"/>
      <c r="K169" s="109"/>
    </row>
    <row r="170" spans="1:11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  <c r="G170" s="108"/>
      <c r="H170" s="107"/>
      <c r="J170" s="109"/>
      <c r="K170" s="109"/>
    </row>
    <row r="171" spans="1:11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  <c r="G171" s="108"/>
      <c r="H171" s="107"/>
      <c r="J171" s="109"/>
      <c r="K171" s="109"/>
    </row>
    <row r="172" spans="1:11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  <c r="G172" s="108"/>
      <c r="H172" s="107"/>
      <c r="J172" s="109"/>
      <c r="K172" s="109"/>
    </row>
    <row r="173" spans="1:11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  <c r="G173" s="108"/>
      <c r="H173" s="107"/>
      <c r="J173" s="109"/>
      <c r="K173" s="109"/>
    </row>
    <row r="174" spans="1:11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  <c r="G174" s="108"/>
      <c r="H174" s="107"/>
      <c r="J174" s="109"/>
      <c r="K174" s="109"/>
    </row>
    <row r="175" spans="1:11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  <c r="G175" s="108"/>
      <c r="H175" s="107"/>
      <c r="J175" s="109"/>
      <c r="K175" s="109"/>
    </row>
    <row r="176" spans="1:11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  <c r="G176" s="108"/>
      <c r="H176" s="107"/>
      <c r="J176" s="109"/>
      <c r="K176" s="109"/>
    </row>
    <row r="177" spans="1:11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  <c r="G177" s="108"/>
      <c r="H177" s="107"/>
      <c r="J177" s="109"/>
      <c r="K177" s="109"/>
    </row>
    <row r="178" spans="1:11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  <c r="G178" s="108"/>
      <c r="H178" s="107"/>
      <c r="J178" s="109"/>
      <c r="K178" s="109"/>
    </row>
    <row r="179" spans="1:11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  <c r="G179" s="108"/>
      <c r="H179" s="107"/>
      <c r="J179" s="109"/>
      <c r="K179" s="109"/>
    </row>
    <row r="180" spans="1:11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  <c r="G180" s="108"/>
      <c r="H180" s="107"/>
      <c r="J180" s="109"/>
      <c r="K180" s="109"/>
    </row>
    <row r="181" spans="1:11" ht="9.75" customHeight="1" x14ac:dyDescent="0.25">
      <c r="A181" s="26">
        <v>5500</v>
      </c>
      <c r="B181" s="19" t="s">
        <v>233</v>
      </c>
      <c r="C181" s="20">
        <f>+C182</f>
        <v>315111.59999999998</v>
      </c>
      <c r="D181" s="21"/>
      <c r="E181" s="1"/>
      <c r="G181" s="108"/>
      <c r="H181" s="107"/>
      <c r="J181" s="109"/>
      <c r="K181" s="109"/>
    </row>
    <row r="182" spans="1:11" ht="9.75" customHeight="1" x14ac:dyDescent="0.25">
      <c r="A182" s="26">
        <v>5510</v>
      </c>
      <c r="B182" s="19" t="s">
        <v>234</v>
      </c>
      <c r="C182" s="20">
        <f>+SUM(C183:C190)</f>
        <v>315111.59999999998</v>
      </c>
      <c r="D182" s="21">
        <f t="shared" ref="D182:D190" si="34">IFERROR(C182/$C$182,"")</f>
        <v>1</v>
      </c>
      <c r="E182" s="1"/>
      <c r="G182" s="108"/>
      <c r="H182" s="107"/>
      <c r="J182" s="109"/>
      <c r="K182" s="109"/>
    </row>
    <row r="183" spans="1:11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  <c r="G183" s="108"/>
      <c r="H183" s="107"/>
      <c r="J183" s="109"/>
      <c r="K183" s="109"/>
    </row>
    <row r="184" spans="1:11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  <c r="G184" s="108"/>
      <c r="H184" s="107"/>
      <c r="J184" s="109"/>
      <c r="K184" s="109"/>
    </row>
    <row r="185" spans="1:11" ht="9.75" customHeight="1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  <c r="G185" s="108"/>
      <c r="H185" s="107"/>
      <c r="J185" s="109"/>
      <c r="K185" s="109"/>
    </row>
    <row r="186" spans="1:11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  <c r="G186" s="108"/>
      <c r="H186" s="107"/>
      <c r="J186" s="109"/>
      <c r="K186" s="109"/>
    </row>
    <row r="187" spans="1:11" ht="9.75" customHeight="1" x14ac:dyDescent="0.25">
      <c r="A187" s="27">
        <v>5515</v>
      </c>
      <c r="B187" s="1" t="s">
        <v>239</v>
      </c>
      <c r="C187" s="23">
        <v>315111.59999999998</v>
      </c>
      <c r="D187" s="21">
        <f t="shared" si="34"/>
        <v>1</v>
      </c>
      <c r="E187" s="1"/>
      <c r="G187" s="108"/>
      <c r="H187" s="107"/>
      <c r="J187" s="109"/>
      <c r="K187" s="109"/>
    </row>
    <row r="188" spans="1:11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  <c r="G188" s="108"/>
      <c r="H188" s="107"/>
      <c r="J188" s="109"/>
      <c r="K188" s="109"/>
    </row>
    <row r="189" spans="1:11" ht="9.75" customHeight="1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  <c r="G189" s="108"/>
      <c r="H189" s="107"/>
      <c r="J189" s="109"/>
      <c r="K189" s="109"/>
    </row>
    <row r="190" spans="1:11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  <c r="G190" s="108"/>
      <c r="H190" s="107"/>
      <c r="J190" s="109"/>
      <c r="K190" s="109"/>
    </row>
    <row r="191" spans="1:11" ht="9.75" customHeight="1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  <c r="G191" s="108"/>
      <c r="H191" s="107"/>
      <c r="J191" s="109"/>
      <c r="K191" s="109"/>
    </row>
    <row r="192" spans="1:11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  <c r="G192" s="108"/>
      <c r="H192" s="107"/>
      <c r="J192" s="109"/>
      <c r="K192" s="109"/>
    </row>
    <row r="193" spans="1:11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  <c r="G193" s="108"/>
      <c r="H193" s="107"/>
      <c r="J193" s="109"/>
      <c r="K193" s="109"/>
    </row>
    <row r="194" spans="1:11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  <c r="G194" s="108"/>
      <c r="H194" s="107"/>
      <c r="J194" s="109"/>
      <c r="K194" s="109"/>
    </row>
    <row r="195" spans="1:11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  <c r="G195" s="108"/>
      <c r="H195" s="107"/>
      <c r="J195" s="109"/>
      <c r="K195" s="109"/>
    </row>
    <row r="196" spans="1:11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  <c r="G196" s="108"/>
      <c r="H196" s="107"/>
      <c r="J196" s="109"/>
      <c r="K196" s="109"/>
    </row>
    <row r="197" spans="1:11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  <c r="G197" s="108"/>
      <c r="H197" s="107"/>
      <c r="J197" s="109"/>
      <c r="K197" s="109"/>
    </row>
    <row r="198" spans="1:11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  <c r="G198" s="108"/>
      <c r="H198" s="107"/>
      <c r="J198" s="109"/>
      <c r="K198" s="109"/>
    </row>
    <row r="199" spans="1:11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  <c r="G199" s="108"/>
      <c r="H199" s="107"/>
      <c r="J199" s="109"/>
      <c r="K199" s="109"/>
    </row>
    <row r="200" spans="1:11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  <c r="G200" s="108"/>
      <c r="H200" s="107"/>
      <c r="J200" s="109"/>
      <c r="K200" s="109"/>
    </row>
    <row r="201" spans="1:11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  <c r="G201" s="108"/>
      <c r="H201" s="107"/>
      <c r="J201" s="109"/>
      <c r="K201" s="109"/>
    </row>
    <row r="202" spans="1:11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  <c r="G202" s="108"/>
      <c r="H202" s="107"/>
      <c r="J202" s="109"/>
      <c r="K202" s="109"/>
    </row>
    <row r="203" spans="1:11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  <c r="G203" s="108"/>
      <c r="H203" s="107"/>
      <c r="J203" s="109"/>
      <c r="K203" s="109"/>
    </row>
    <row r="204" spans="1:11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  <c r="G204" s="108"/>
      <c r="H204" s="107"/>
      <c r="J204" s="109"/>
      <c r="K204" s="109"/>
    </row>
    <row r="205" spans="1:11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  <c r="G205" s="108"/>
      <c r="H205" s="107"/>
      <c r="J205" s="109"/>
      <c r="K205" s="109"/>
    </row>
    <row r="206" spans="1:11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  <c r="G206" s="108"/>
      <c r="H206" s="107"/>
      <c r="J206" s="109"/>
      <c r="K206" s="109"/>
    </row>
    <row r="207" spans="1:11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  <c r="G207" s="108"/>
      <c r="H207" s="107"/>
      <c r="J207" s="109"/>
      <c r="K207" s="109"/>
    </row>
    <row r="208" spans="1:11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  <c r="G208" s="108"/>
      <c r="H208" s="107"/>
      <c r="J208" s="109"/>
      <c r="K208" s="109"/>
    </row>
    <row r="209" spans="1:11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  <c r="G209" s="108"/>
      <c r="H209" s="107"/>
      <c r="J209" s="109"/>
      <c r="K209" s="109"/>
    </row>
    <row r="210" spans="1:11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  <c r="G210" s="108"/>
      <c r="H210" s="107"/>
      <c r="J210" s="109"/>
      <c r="K210" s="109"/>
    </row>
    <row r="211" spans="1:11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  <c r="G211" s="108"/>
      <c r="H211" s="107"/>
      <c r="J211" s="109"/>
      <c r="K211" s="109"/>
    </row>
    <row r="212" spans="1:11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  <c r="G212" s="108"/>
      <c r="H212" s="107"/>
      <c r="J212" s="109"/>
      <c r="K212" s="109"/>
    </row>
    <row r="213" spans="1:11" ht="9.75" customHeight="1" x14ac:dyDescent="0.25">
      <c r="A213" s="16"/>
      <c r="B213" s="16"/>
      <c r="C213" s="16"/>
      <c r="D213" s="17"/>
      <c r="E213" s="16"/>
      <c r="K213" s="104"/>
    </row>
    <row r="214" spans="1:11" ht="9.75" customHeight="1" x14ac:dyDescent="0.25">
      <c r="A214" s="16"/>
      <c r="B214" s="16" t="s">
        <v>66</v>
      </c>
      <c r="C214" s="16"/>
      <c r="D214" s="17"/>
      <c r="E214" s="16"/>
      <c r="K214" s="104"/>
    </row>
    <row r="215" spans="1:11" ht="15" customHeight="1" x14ac:dyDescent="0.25">
      <c r="K215" s="104"/>
    </row>
    <row r="216" spans="1:11" ht="15" customHeight="1" x14ac:dyDescent="0.25">
      <c r="K216" s="104"/>
    </row>
    <row r="217" spans="1:11" ht="15" customHeight="1" x14ac:dyDescent="0.25">
      <c r="K217" s="104"/>
    </row>
    <row r="218" spans="1:11" ht="15" customHeight="1" x14ac:dyDescent="0.25">
      <c r="K218" s="104"/>
    </row>
    <row r="219" spans="1:11" ht="15" customHeight="1" x14ac:dyDescent="0.25">
      <c r="K219" s="104"/>
    </row>
    <row r="220" spans="1:11" ht="15" customHeight="1" x14ac:dyDescent="0.25">
      <c r="K220" s="104"/>
    </row>
    <row r="221" spans="1:11" ht="15" customHeight="1" x14ac:dyDescent="0.25">
      <c r="K221" s="104"/>
    </row>
    <row r="222" spans="1:11" ht="15" customHeight="1" x14ac:dyDescent="0.25">
      <c r="K222" s="104"/>
    </row>
    <row r="223" spans="1:11" ht="15" customHeight="1" x14ac:dyDescent="0.25">
      <c r="K223" s="104"/>
    </row>
    <row r="224" spans="1:11" ht="15" customHeight="1" x14ac:dyDescent="0.25">
      <c r="K224" s="104"/>
    </row>
    <row r="225" spans="11:11" ht="15" customHeight="1" x14ac:dyDescent="0.25">
      <c r="K225" s="104"/>
    </row>
    <row r="226" spans="11:11" ht="15" customHeight="1" x14ac:dyDescent="0.25">
      <c r="K226" s="104"/>
    </row>
    <row r="227" spans="11:11" ht="15" customHeight="1" x14ac:dyDescent="0.25">
      <c r="K227" s="104"/>
    </row>
    <row r="228" spans="11:11" ht="15" customHeight="1" x14ac:dyDescent="0.25">
      <c r="K228" s="104"/>
    </row>
    <row r="229" spans="11:11" ht="15" customHeight="1" x14ac:dyDescent="0.25">
      <c r="K229" s="104"/>
    </row>
    <row r="230" spans="11:11" ht="15" customHeight="1" x14ac:dyDescent="0.25">
      <c r="K230" s="104"/>
    </row>
    <row r="231" spans="11:11" ht="15" customHeight="1" x14ac:dyDescent="0.25">
      <c r="K231" s="104"/>
    </row>
    <row r="232" spans="11:11" ht="15" customHeight="1" x14ac:dyDescent="0.25">
      <c r="K232" s="104"/>
    </row>
    <row r="233" spans="11:11" ht="15" customHeight="1" x14ac:dyDescent="0.25">
      <c r="K233" s="104"/>
    </row>
    <row r="234" spans="11:11" ht="15" customHeight="1" x14ac:dyDescent="0.25">
      <c r="K234" s="104"/>
    </row>
    <row r="235" spans="11:11" ht="15" customHeight="1" x14ac:dyDescent="0.25">
      <c r="K235" s="10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5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6"/>
  <sheetViews>
    <sheetView topLeftCell="A148" workbookViewId="0">
      <selection activeCell="K1" sqref="K1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13" ht="11.25" customHeight="1" x14ac:dyDescent="0.25">
      <c r="A1" s="123" t="str">
        <f>'Notas a los Edos Financieros'!A1</f>
        <v>lnstituto Municipal de la Juventud de León Guanajuato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</row>
    <row r="2" spans="1:13" ht="11.25" customHeight="1" x14ac:dyDescent="0.25">
      <c r="A2" s="123" t="s">
        <v>264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</row>
    <row r="3" spans="1:13" ht="11.25" customHeight="1" x14ac:dyDescent="0.25">
      <c r="A3" s="123" t="str">
        <f>'Notas a los Edos Financieros'!A3</f>
        <v>Del 01 de Enero al 31 de Marzo del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1</v>
      </c>
    </row>
    <row r="4" spans="1:13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</row>
    <row r="5" spans="1:13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13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13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13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13" ht="9.75" customHeight="1" x14ac:dyDescent="0.25">
      <c r="A9" s="28">
        <v>1114</v>
      </c>
      <c r="B9" s="16" t="s">
        <v>267</v>
      </c>
      <c r="C9" s="29">
        <v>0</v>
      </c>
      <c r="D9" s="16"/>
      <c r="E9" s="16"/>
      <c r="F9" s="16"/>
      <c r="G9" s="16"/>
      <c r="H9" s="16"/>
      <c r="L9" s="108"/>
      <c r="M9" s="108"/>
    </row>
    <row r="10" spans="1:13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  <c r="L10" s="108"/>
      <c r="M10" s="108"/>
    </row>
    <row r="11" spans="1:13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  <c r="L11" s="108"/>
      <c r="M11" s="108"/>
    </row>
    <row r="12" spans="1:13" ht="9.75" customHeight="1" x14ac:dyDescent="0.25">
      <c r="A12" s="16"/>
      <c r="B12" s="16"/>
      <c r="C12" s="16"/>
      <c r="D12" s="16"/>
      <c r="E12" s="16"/>
      <c r="F12" s="16"/>
      <c r="G12" s="16"/>
      <c r="H12" s="16"/>
      <c r="L12" s="108"/>
      <c r="M12" s="108"/>
    </row>
    <row r="13" spans="1:13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  <c r="L13" s="108"/>
      <c r="M13" s="108"/>
    </row>
    <row r="14" spans="1:13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  <c r="L14" s="108"/>
      <c r="M14" s="108"/>
    </row>
    <row r="15" spans="1:13" ht="9.75" customHeight="1" x14ac:dyDescent="0.25">
      <c r="A15" s="28">
        <v>1122</v>
      </c>
      <c r="B15" s="16" t="s">
        <v>272</v>
      </c>
      <c r="C15" s="29">
        <v>3675855</v>
      </c>
      <c r="D15" s="29">
        <v>0</v>
      </c>
      <c r="E15" s="29">
        <v>0</v>
      </c>
      <c r="F15" s="29">
        <v>0</v>
      </c>
      <c r="G15" s="29">
        <v>0</v>
      </c>
      <c r="H15" s="16"/>
      <c r="L15" s="108"/>
      <c r="M15" s="108"/>
    </row>
    <row r="16" spans="1:13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  <c r="L16" s="108"/>
      <c r="M16" s="108"/>
    </row>
    <row r="17" spans="1:13" ht="15" customHeight="1" x14ac:dyDescent="0.25">
      <c r="L17" s="108"/>
      <c r="M17" s="108"/>
    </row>
    <row r="18" spans="1:13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  <c r="L18" s="108"/>
      <c r="M18" s="108"/>
    </row>
    <row r="19" spans="1:13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  <c r="L19" s="108"/>
      <c r="M19" s="108"/>
    </row>
    <row r="20" spans="1:13" ht="9.75" customHeight="1" x14ac:dyDescent="0.25">
      <c r="A20" s="28">
        <v>1123</v>
      </c>
      <c r="B20" s="16" t="s">
        <v>280</v>
      </c>
      <c r="C20" s="29">
        <v>531.66999999999996</v>
      </c>
      <c r="D20" s="29">
        <v>0</v>
      </c>
      <c r="E20" s="29">
        <v>0</v>
      </c>
      <c r="F20" s="29">
        <v>0</v>
      </c>
      <c r="G20" s="29">
        <v>0</v>
      </c>
      <c r="H20" s="16"/>
      <c r="L20" s="108"/>
      <c r="M20" s="108"/>
    </row>
    <row r="21" spans="1:13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  <c r="L21" s="108"/>
      <c r="M21" s="108"/>
    </row>
    <row r="22" spans="1:13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  <c r="L22" s="108"/>
      <c r="M22" s="108"/>
    </row>
    <row r="23" spans="1:13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  <c r="L23" s="108"/>
      <c r="M23" s="108"/>
    </row>
    <row r="24" spans="1:13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  <c r="L24" s="108"/>
      <c r="M24" s="108"/>
    </row>
    <row r="25" spans="1:13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  <c r="L25" s="108"/>
      <c r="M25" s="108"/>
    </row>
    <row r="26" spans="1:13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  <c r="L26" s="108"/>
      <c r="M26" s="108"/>
    </row>
    <row r="27" spans="1:13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  <c r="L27" s="108"/>
      <c r="M27" s="108"/>
    </row>
    <row r="28" spans="1:13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  <c r="L28" s="108"/>
      <c r="M28" s="108"/>
    </row>
    <row r="29" spans="1:13" ht="9.75" customHeight="1" x14ac:dyDescent="0.25">
      <c r="A29" s="16"/>
      <c r="B29" s="16"/>
      <c r="C29" s="16"/>
      <c r="D29" s="16"/>
      <c r="E29" s="16"/>
      <c r="F29" s="16"/>
      <c r="G29" s="16"/>
      <c r="H29" s="16"/>
      <c r="L29" s="108"/>
      <c r="M29" s="108"/>
    </row>
    <row r="30" spans="1:13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  <c r="L30" s="108"/>
      <c r="M30" s="108"/>
    </row>
    <row r="31" spans="1:13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  <c r="L31" s="108"/>
      <c r="M31" s="108"/>
    </row>
    <row r="32" spans="1:13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  <c r="L32" s="108"/>
      <c r="M32" s="108"/>
    </row>
    <row r="33" spans="1:13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  <c r="L33" s="108"/>
      <c r="M33" s="108"/>
    </row>
    <row r="34" spans="1:13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  <c r="L34" s="108"/>
      <c r="M34" s="108"/>
    </row>
    <row r="35" spans="1:13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  <c r="L35" s="108"/>
      <c r="M35" s="108"/>
    </row>
    <row r="36" spans="1:13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  <c r="L36" s="108"/>
      <c r="M36" s="108"/>
    </row>
    <row r="37" spans="1:13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  <c r="L37" s="108"/>
      <c r="M37" s="108"/>
    </row>
    <row r="38" spans="1:13" ht="9.75" customHeight="1" x14ac:dyDescent="0.25">
      <c r="A38" s="16"/>
      <c r="B38" s="16"/>
      <c r="C38" s="16"/>
      <c r="D38" s="16"/>
      <c r="E38" s="16"/>
      <c r="F38" s="16"/>
      <c r="L38" s="108"/>
      <c r="M38" s="108"/>
    </row>
    <row r="39" spans="1:13" ht="9.75" customHeight="1" x14ac:dyDescent="0.25">
      <c r="A39" s="84" t="s">
        <v>299</v>
      </c>
      <c r="B39" s="84"/>
      <c r="C39" s="84"/>
      <c r="D39" s="84"/>
      <c r="E39" s="84"/>
      <c r="F39" s="84"/>
      <c r="L39" s="108"/>
      <c r="M39" s="108"/>
    </row>
    <row r="40" spans="1:13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  <c r="L40" s="108"/>
      <c r="M40" s="108"/>
    </row>
    <row r="41" spans="1:13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  <c r="L41" s="108"/>
      <c r="M41" s="108"/>
    </row>
    <row r="42" spans="1:13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  <c r="L42" s="108"/>
      <c r="M42" s="108"/>
    </row>
    <row r="43" spans="1:13" ht="9.75" customHeight="1" x14ac:dyDescent="0.25">
      <c r="A43" s="16"/>
      <c r="B43" s="16"/>
      <c r="C43" s="16"/>
      <c r="D43" s="16"/>
      <c r="E43" s="16"/>
      <c r="F43" s="16"/>
      <c r="L43" s="108"/>
      <c r="M43" s="108"/>
    </row>
    <row r="44" spans="1:13" ht="9.75" customHeight="1" x14ac:dyDescent="0.25">
      <c r="A44" s="84" t="s">
        <v>303</v>
      </c>
      <c r="B44" s="84"/>
      <c r="C44" s="84"/>
      <c r="D44" s="84"/>
      <c r="E44" s="84"/>
      <c r="F44" s="84"/>
      <c r="L44" s="108"/>
      <c r="M44" s="108"/>
    </row>
    <row r="45" spans="1:13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  <c r="L45" s="108"/>
      <c r="M45" s="108"/>
    </row>
    <row r="46" spans="1:13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  <c r="L46" s="108"/>
      <c r="M46" s="108"/>
    </row>
    <row r="47" spans="1:13" ht="9.75" customHeight="1" x14ac:dyDescent="0.25">
      <c r="A47" s="16"/>
      <c r="B47" s="16"/>
      <c r="C47" s="16"/>
      <c r="D47" s="16"/>
      <c r="E47" s="16"/>
      <c r="F47" s="16"/>
      <c r="L47" s="108"/>
      <c r="M47" s="108"/>
    </row>
    <row r="48" spans="1:13" ht="9.75" customHeight="1" x14ac:dyDescent="0.25">
      <c r="A48" s="84" t="s">
        <v>305</v>
      </c>
      <c r="B48" s="84"/>
      <c r="C48" s="84"/>
      <c r="D48" s="84"/>
      <c r="E48" s="84"/>
      <c r="F48" s="84"/>
      <c r="L48" s="108"/>
      <c r="M48" s="108"/>
    </row>
    <row r="49" spans="1:13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  <c r="L49" s="108"/>
      <c r="M49" s="108"/>
    </row>
    <row r="50" spans="1:13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  <c r="L50" s="108"/>
      <c r="M50" s="108"/>
    </row>
    <row r="51" spans="1:13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  <c r="L51" s="108"/>
      <c r="M51" s="108"/>
    </row>
    <row r="52" spans="1:13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  <c r="L52" s="108"/>
      <c r="M52" s="108"/>
    </row>
    <row r="53" spans="1:13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L53" s="108"/>
      <c r="M53" s="108"/>
    </row>
    <row r="54" spans="1:13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  <c r="L54" s="108"/>
      <c r="M54" s="108"/>
    </row>
    <row r="55" spans="1:13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  <c r="L55" s="108"/>
      <c r="M55" s="108"/>
    </row>
    <row r="56" spans="1:13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  <c r="L56" s="108"/>
      <c r="M56" s="108"/>
    </row>
    <row r="57" spans="1:13" ht="9.75" customHeight="1" x14ac:dyDescent="0.25">
      <c r="A57" s="28">
        <v>1231</v>
      </c>
      <c r="B57" s="16" t="s">
        <v>318</v>
      </c>
      <c r="C57" s="29">
        <v>0</v>
      </c>
      <c r="D57" s="90"/>
      <c r="E57" s="90"/>
      <c r="F57" s="16"/>
      <c r="G57" s="16"/>
      <c r="H57" s="16"/>
      <c r="I57" s="16"/>
      <c r="J57" s="16"/>
      <c r="L57" s="108"/>
      <c r="M57" s="108"/>
    </row>
    <row r="58" spans="1:13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  <c r="L58" s="108"/>
      <c r="M58" s="108"/>
    </row>
    <row r="59" spans="1:13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  <c r="L59" s="108"/>
      <c r="M59" s="108"/>
    </row>
    <row r="60" spans="1:13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  <c r="L60" s="108"/>
      <c r="M60" s="108"/>
    </row>
    <row r="61" spans="1:13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  <c r="L61" s="108"/>
      <c r="M61" s="108"/>
    </row>
    <row r="62" spans="1:13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  <c r="L62" s="108"/>
      <c r="M62" s="108"/>
    </row>
    <row r="63" spans="1:13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  <c r="L63" s="108"/>
      <c r="M63" s="108"/>
    </row>
    <row r="64" spans="1:13" ht="9.75" customHeight="1" x14ac:dyDescent="0.25">
      <c r="A64" s="28">
        <v>1240</v>
      </c>
      <c r="B64" s="16" t="s">
        <v>325</v>
      </c>
      <c r="C64" s="29">
        <v>8379308.1500000004</v>
      </c>
      <c r="D64" s="29">
        <v>-315111.59999999998</v>
      </c>
      <c r="E64" s="29">
        <v>-6453697.1100000003</v>
      </c>
      <c r="F64" s="16"/>
      <c r="G64" s="16"/>
      <c r="H64" s="16"/>
      <c r="I64" s="16"/>
      <c r="J64" s="16"/>
      <c r="L64" s="108"/>
      <c r="M64" s="108"/>
    </row>
    <row r="65" spans="1:13" ht="9.75" customHeight="1" x14ac:dyDescent="0.25">
      <c r="A65" s="28">
        <v>1241</v>
      </c>
      <c r="B65" s="16" t="s">
        <v>326</v>
      </c>
      <c r="C65" s="29">
        <v>4972294.96</v>
      </c>
      <c r="D65" s="29">
        <v>-163270.06</v>
      </c>
      <c r="E65" s="29">
        <v>-3384333.08</v>
      </c>
      <c r="F65" s="16"/>
      <c r="G65" s="16"/>
      <c r="H65" s="16"/>
      <c r="I65" s="16"/>
      <c r="J65" s="16"/>
      <c r="L65" s="108"/>
      <c r="M65" s="108"/>
    </row>
    <row r="66" spans="1:13" ht="9.75" customHeight="1" x14ac:dyDescent="0.25">
      <c r="A66" s="28">
        <v>1242</v>
      </c>
      <c r="B66" s="16" t="s">
        <v>327</v>
      </c>
      <c r="C66" s="29">
        <v>285661.11</v>
      </c>
      <c r="D66" s="29">
        <v>-2100.62</v>
      </c>
      <c r="E66" s="29">
        <v>-267549.19</v>
      </c>
      <c r="F66" s="16"/>
      <c r="G66" s="16"/>
      <c r="H66" s="16"/>
      <c r="I66" s="16"/>
      <c r="J66" s="16"/>
      <c r="L66" s="108"/>
      <c r="M66" s="108"/>
    </row>
    <row r="67" spans="1:13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  <c r="L67" s="108"/>
      <c r="M67" s="108"/>
    </row>
    <row r="68" spans="1:13" ht="9.75" customHeight="1" x14ac:dyDescent="0.25">
      <c r="A68" s="28">
        <v>1244</v>
      </c>
      <c r="B68" s="16" t="s">
        <v>329</v>
      </c>
      <c r="C68" s="29">
        <v>2868314.13</v>
      </c>
      <c r="D68" s="29">
        <v>-143415.72</v>
      </c>
      <c r="E68" s="29">
        <v>-2701689.09</v>
      </c>
      <c r="F68" s="16"/>
      <c r="G68" s="16"/>
      <c r="H68" s="16"/>
      <c r="I68" s="16"/>
      <c r="J68" s="16"/>
      <c r="L68" s="108"/>
      <c r="M68" s="108"/>
    </row>
    <row r="69" spans="1:13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  <c r="L69" s="108"/>
      <c r="M69" s="108"/>
    </row>
    <row r="70" spans="1:13" ht="9.75" customHeight="1" x14ac:dyDescent="0.25">
      <c r="A70" s="28">
        <v>1246</v>
      </c>
      <c r="B70" s="16" t="s">
        <v>331</v>
      </c>
      <c r="C70" s="29">
        <v>253037.95</v>
      </c>
      <c r="D70" s="29">
        <v>-6325.2</v>
      </c>
      <c r="E70" s="29">
        <v>-100125.75</v>
      </c>
      <c r="F70" s="16"/>
      <c r="G70" s="16"/>
      <c r="H70" s="16"/>
      <c r="I70" s="16"/>
      <c r="J70" s="16"/>
      <c r="L70" s="108"/>
      <c r="M70" s="108"/>
    </row>
    <row r="71" spans="1:13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  <c r="L71" s="108"/>
      <c r="M71" s="108"/>
    </row>
    <row r="72" spans="1:13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  <c r="L72" s="108"/>
      <c r="M72" s="108"/>
    </row>
    <row r="73" spans="1:13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L73" s="108"/>
      <c r="M73" s="108"/>
    </row>
    <row r="74" spans="1:13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  <c r="L74" s="108"/>
      <c r="M74" s="108"/>
    </row>
    <row r="75" spans="1:13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  <c r="L75" s="108"/>
      <c r="M75" s="108"/>
    </row>
    <row r="76" spans="1:13" ht="9.75" customHeight="1" x14ac:dyDescent="0.25">
      <c r="A76" s="28">
        <v>1250</v>
      </c>
      <c r="B76" s="16" t="s">
        <v>339</v>
      </c>
      <c r="C76" s="29">
        <v>2364857.71</v>
      </c>
      <c r="D76" s="29">
        <v>0</v>
      </c>
      <c r="E76" s="29">
        <v>-2364857.6800000002</v>
      </c>
      <c r="F76" s="16"/>
      <c r="G76" s="16"/>
      <c r="H76" s="16"/>
      <c r="I76" s="16"/>
      <c r="J76" s="16"/>
      <c r="L76" s="108"/>
      <c r="M76" s="108"/>
    </row>
    <row r="77" spans="1:13" ht="9.75" customHeight="1" x14ac:dyDescent="0.25">
      <c r="A77" s="28">
        <v>1251</v>
      </c>
      <c r="B77" s="16" t="s">
        <v>340</v>
      </c>
      <c r="C77" s="29">
        <v>0</v>
      </c>
      <c r="D77" s="29">
        <v>0</v>
      </c>
      <c r="E77" s="29">
        <v>0</v>
      </c>
      <c r="F77" s="16"/>
      <c r="G77" s="16"/>
      <c r="H77" s="16"/>
      <c r="I77" s="16"/>
      <c r="J77" s="16"/>
      <c r="L77" s="108"/>
      <c r="M77" s="108"/>
    </row>
    <row r="78" spans="1:13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  <c r="L78" s="108"/>
      <c r="M78" s="108"/>
    </row>
    <row r="79" spans="1:13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  <c r="L79" s="108"/>
      <c r="M79" s="108"/>
    </row>
    <row r="80" spans="1:13" ht="9.75" customHeight="1" x14ac:dyDescent="0.25">
      <c r="A80" s="28">
        <v>1254</v>
      </c>
      <c r="B80" s="16" t="s">
        <v>343</v>
      </c>
      <c r="C80" s="29">
        <v>2364857.71</v>
      </c>
      <c r="D80" s="29">
        <v>0</v>
      </c>
      <c r="E80" s="29">
        <v>-2364857.6800000002</v>
      </c>
      <c r="F80" s="16"/>
      <c r="G80" s="16"/>
      <c r="H80" s="16"/>
      <c r="I80" s="16"/>
      <c r="J80" s="16"/>
      <c r="L80" s="108"/>
      <c r="M80" s="108"/>
    </row>
    <row r="81" spans="1:13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  <c r="L81" s="108"/>
      <c r="M81" s="108"/>
    </row>
    <row r="82" spans="1:13" ht="9.75" customHeight="1" x14ac:dyDescent="0.25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  <c r="L82" s="108"/>
      <c r="M82" s="108"/>
    </row>
    <row r="83" spans="1:13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  <c r="L83" s="108"/>
      <c r="M83" s="108"/>
    </row>
    <row r="84" spans="1:13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  <c r="L84" s="108"/>
      <c r="M84" s="108"/>
    </row>
    <row r="85" spans="1:13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  <c r="L85" s="108"/>
      <c r="M85" s="108"/>
    </row>
    <row r="86" spans="1:13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  <c r="L86" s="108"/>
      <c r="M86" s="108"/>
    </row>
    <row r="87" spans="1:13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  <c r="L87" s="108"/>
      <c r="M87" s="108"/>
    </row>
    <row r="88" spans="1:13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  <c r="L88" s="108"/>
      <c r="M88" s="108"/>
    </row>
    <row r="89" spans="1:13" ht="9.75" customHeight="1" x14ac:dyDescent="0.25">
      <c r="A89" s="16"/>
      <c r="B89" s="16"/>
      <c r="C89" s="16"/>
      <c r="D89" s="16"/>
      <c r="E89" s="16"/>
      <c r="F89" s="16"/>
      <c r="G89" s="16"/>
      <c r="L89" s="108"/>
      <c r="M89" s="108"/>
    </row>
    <row r="90" spans="1:13" ht="9.75" customHeight="1" x14ac:dyDescent="0.25">
      <c r="A90" s="84" t="s">
        <v>352</v>
      </c>
      <c r="B90" s="84"/>
      <c r="C90" s="84"/>
      <c r="D90" s="84"/>
      <c r="E90" s="84"/>
      <c r="F90" s="84"/>
      <c r="G90" s="84"/>
      <c r="L90" s="108"/>
      <c r="M90" s="108"/>
    </row>
    <row r="91" spans="1:13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  <c r="L91" s="108"/>
      <c r="M91" s="108"/>
    </row>
    <row r="92" spans="1:13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  <c r="L92" s="108"/>
      <c r="M92" s="108"/>
    </row>
    <row r="93" spans="1:13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  <c r="L93" s="108"/>
      <c r="M93" s="108"/>
    </row>
    <row r="94" spans="1:13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  <c r="L94" s="108"/>
      <c r="M94" s="108"/>
    </row>
    <row r="95" spans="1:13" ht="9.75" customHeight="1" x14ac:dyDescent="0.25">
      <c r="A95" s="16"/>
      <c r="B95" s="16"/>
      <c r="C95" s="16"/>
      <c r="D95" s="16"/>
      <c r="E95" s="16"/>
      <c r="F95" s="16"/>
      <c r="G95" s="16"/>
      <c r="L95" s="108"/>
      <c r="M95" s="108"/>
    </row>
    <row r="96" spans="1:13" ht="9.75" customHeight="1" x14ac:dyDescent="0.25">
      <c r="A96" s="84" t="s">
        <v>356</v>
      </c>
      <c r="B96" s="84"/>
      <c r="C96" s="84"/>
      <c r="D96" s="84"/>
      <c r="E96" s="84"/>
      <c r="F96" s="84"/>
      <c r="G96" s="84"/>
      <c r="L96" s="108"/>
      <c r="M96" s="108"/>
    </row>
    <row r="97" spans="1:13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  <c r="L97" s="108"/>
      <c r="M97" s="108"/>
    </row>
    <row r="98" spans="1:13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  <c r="L98" s="108"/>
      <c r="M98" s="108"/>
    </row>
    <row r="99" spans="1:13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  <c r="L99" s="108"/>
      <c r="M99" s="108"/>
    </row>
    <row r="100" spans="1:13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  <c r="L100" s="108"/>
      <c r="M100" s="108"/>
    </row>
    <row r="101" spans="1:13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  <c r="L101" s="108"/>
      <c r="M101" s="108"/>
    </row>
    <row r="102" spans="1:13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  <c r="L102" s="108"/>
      <c r="M102" s="108"/>
    </row>
    <row r="103" spans="1:13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  <c r="L103" s="108"/>
      <c r="M103" s="108"/>
    </row>
    <row r="104" spans="1:13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  <c r="L104" s="108"/>
      <c r="M104" s="108"/>
    </row>
    <row r="105" spans="1:13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  <c r="L105" s="108"/>
      <c r="M105" s="108"/>
    </row>
    <row r="106" spans="1:13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  <c r="L106" s="108"/>
      <c r="M106" s="108"/>
    </row>
    <row r="107" spans="1:13" ht="9.75" customHeight="1" x14ac:dyDescent="0.25">
      <c r="A107" s="16"/>
      <c r="B107" s="16"/>
      <c r="C107" s="16"/>
      <c r="D107" s="16"/>
      <c r="E107" s="16"/>
      <c r="F107" s="16"/>
      <c r="G107" s="16"/>
      <c r="H107" s="16"/>
      <c r="L107" s="108"/>
      <c r="M107" s="108"/>
    </row>
    <row r="108" spans="1:13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  <c r="L108" s="108"/>
      <c r="M108" s="108"/>
    </row>
    <row r="109" spans="1:13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  <c r="L109" s="108"/>
      <c r="M109" s="108"/>
    </row>
    <row r="110" spans="1:13" ht="9.75" customHeight="1" x14ac:dyDescent="0.25">
      <c r="A110" s="28">
        <v>2110</v>
      </c>
      <c r="B110" s="16" t="s">
        <v>369</v>
      </c>
      <c r="C110" s="29">
        <v>878556.05</v>
      </c>
      <c r="D110" s="29">
        <v>0</v>
      </c>
      <c r="E110" s="29">
        <v>0</v>
      </c>
      <c r="F110" s="29">
        <v>0</v>
      </c>
      <c r="G110" s="29">
        <v>0</v>
      </c>
      <c r="H110" s="16"/>
      <c r="L110" s="108"/>
      <c r="M110" s="108"/>
    </row>
    <row r="111" spans="1:13" ht="9.75" customHeight="1" x14ac:dyDescent="0.25">
      <c r="A111" s="28">
        <v>2111</v>
      </c>
      <c r="B111" s="16" t="s">
        <v>370</v>
      </c>
      <c r="C111" s="29">
        <v>15543.52</v>
      </c>
      <c r="D111" s="29">
        <v>0</v>
      </c>
      <c r="E111" s="29">
        <v>0</v>
      </c>
      <c r="F111" s="29">
        <v>0</v>
      </c>
      <c r="G111" s="29">
        <v>0</v>
      </c>
      <c r="H111" s="16"/>
      <c r="L111" s="108"/>
      <c r="M111" s="108"/>
    </row>
    <row r="112" spans="1:13" ht="9.75" customHeight="1" x14ac:dyDescent="0.25">
      <c r="A112" s="28">
        <v>2112</v>
      </c>
      <c r="B112" s="16" t="s">
        <v>371</v>
      </c>
      <c r="C112" s="29">
        <v>82145.52</v>
      </c>
      <c r="D112" s="29">
        <v>0</v>
      </c>
      <c r="E112" s="29">
        <v>0</v>
      </c>
      <c r="F112" s="29">
        <v>0</v>
      </c>
      <c r="G112" s="29">
        <v>0</v>
      </c>
      <c r="H112" s="16"/>
      <c r="L112" s="108"/>
      <c r="M112" s="108"/>
    </row>
    <row r="113" spans="1:13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  <c r="L113" s="108"/>
      <c r="M113" s="108"/>
    </row>
    <row r="114" spans="1:13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  <c r="L114" s="108"/>
      <c r="M114" s="108"/>
    </row>
    <row r="115" spans="1:13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  <c r="L115" s="108"/>
      <c r="M115" s="108"/>
    </row>
    <row r="116" spans="1:13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  <c r="L116" s="108"/>
      <c r="M116" s="108"/>
    </row>
    <row r="117" spans="1:13" ht="9.75" customHeight="1" x14ac:dyDescent="0.25">
      <c r="A117" s="28">
        <v>2117</v>
      </c>
      <c r="B117" s="16" t="s">
        <v>376</v>
      </c>
      <c r="C117" s="29">
        <v>780867.01</v>
      </c>
      <c r="D117" s="29">
        <v>0</v>
      </c>
      <c r="E117" s="29">
        <v>0</v>
      </c>
      <c r="F117" s="29">
        <v>0</v>
      </c>
      <c r="G117" s="29">
        <v>0</v>
      </c>
      <c r="H117" s="16"/>
      <c r="L117" s="108"/>
      <c r="M117" s="108"/>
    </row>
    <row r="118" spans="1:13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  <c r="L118" s="108"/>
      <c r="M118" s="108"/>
    </row>
    <row r="119" spans="1:13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  <c r="L119" s="108"/>
      <c r="M119" s="108"/>
    </row>
    <row r="120" spans="1:13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  <c r="L120" s="108"/>
      <c r="M120" s="108"/>
    </row>
    <row r="121" spans="1:13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  <c r="L121" s="108"/>
      <c r="M121" s="108"/>
    </row>
    <row r="122" spans="1:13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  <c r="L122" s="108"/>
      <c r="M122" s="108"/>
    </row>
    <row r="123" spans="1:13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  <c r="L123" s="108"/>
      <c r="M123" s="108"/>
    </row>
    <row r="124" spans="1:13" ht="9.75" customHeight="1" x14ac:dyDescent="0.25">
      <c r="A124" s="16"/>
      <c r="B124" s="16"/>
      <c r="C124" s="16"/>
      <c r="D124" s="16"/>
      <c r="E124" s="16"/>
      <c r="F124" s="16"/>
      <c r="G124" s="16"/>
      <c r="H124" s="16"/>
      <c r="L124" s="108"/>
      <c r="M124" s="108"/>
    </row>
    <row r="125" spans="1:13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  <c r="L125" s="108"/>
      <c r="M125" s="108"/>
    </row>
    <row r="126" spans="1:13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  <c r="L126" s="108"/>
      <c r="M126" s="108"/>
    </row>
    <row r="127" spans="1:13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  <c r="L127" s="108"/>
      <c r="M127" s="108"/>
    </row>
    <row r="128" spans="1:13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  <c r="L128" s="108"/>
      <c r="M128" s="108"/>
    </row>
    <row r="129" spans="1:13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  <c r="L129" s="108"/>
      <c r="M129" s="108"/>
    </row>
    <row r="130" spans="1:13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  <c r="L130" s="108"/>
      <c r="M130" s="108"/>
    </row>
    <row r="131" spans="1:13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  <c r="L131" s="108"/>
      <c r="M131" s="108"/>
    </row>
    <row r="132" spans="1:13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  <c r="L132" s="108"/>
      <c r="M132" s="108"/>
    </row>
    <row r="133" spans="1:13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  <c r="L133" s="108"/>
      <c r="M133" s="108"/>
    </row>
    <row r="134" spans="1:13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  <c r="L134" s="108"/>
      <c r="M134" s="108"/>
    </row>
    <row r="135" spans="1:13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  <c r="L135" s="108"/>
      <c r="M135" s="108"/>
    </row>
    <row r="136" spans="1:13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  <c r="L136" s="108"/>
      <c r="M136" s="108"/>
    </row>
    <row r="137" spans="1:13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  <c r="L137" s="108"/>
      <c r="M137" s="108"/>
    </row>
    <row r="138" spans="1:13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  <c r="L138" s="108"/>
      <c r="M138" s="108"/>
    </row>
    <row r="139" spans="1:13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  <c r="L139" s="108"/>
      <c r="M139" s="108"/>
    </row>
    <row r="140" spans="1:13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  <c r="L140" s="108"/>
      <c r="M140" s="108"/>
    </row>
    <row r="141" spans="1:13" ht="9.75" customHeight="1" x14ac:dyDescent="0.25">
      <c r="A141" s="16"/>
      <c r="B141" s="16"/>
      <c r="C141" s="16"/>
      <c r="D141" s="16"/>
      <c r="E141" s="16"/>
      <c r="L141" s="108"/>
      <c r="M141" s="108"/>
    </row>
    <row r="142" spans="1:13" ht="9.75" customHeight="1" x14ac:dyDescent="0.25">
      <c r="A142" s="84" t="s">
        <v>399</v>
      </c>
      <c r="B142" s="84"/>
      <c r="C142" s="84"/>
      <c r="D142" s="84"/>
      <c r="E142" s="84"/>
      <c r="L142" s="108"/>
      <c r="M142" s="108"/>
    </row>
    <row r="143" spans="1:13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  <c r="L143" s="108"/>
      <c r="M143" s="108"/>
    </row>
    <row r="144" spans="1:13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  <c r="L144" s="108"/>
      <c r="M144" s="108"/>
    </row>
    <row r="145" spans="1:13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  <c r="L145" s="108"/>
      <c r="M145" s="108"/>
    </row>
    <row r="146" spans="1:13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  <c r="L146" s="108"/>
      <c r="M146" s="108"/>
    </row>
    <row r="147" spans="1:13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  <c r="L147" s="108"/>
      <c r="M147" s="108"/>
    </row>
    <row r="148" spans="1:13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  <c r="L148" s="108"/>
      <c r="M148" s="108"/>
    </row>
    <row r="149" spans="1:13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  <c r="L149" s="108"/>
      <c r="M149" s="108"/>
    </row>
    <row r="150" spans="1:13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  <c r="L150" s="108"/>
      <c r="M150" s="108"/>
    </row>
    <row r="151" spans="1:13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  <c r="L151" s="108"/>
      <c r="M151" s="108"/>
    </row>
    <row r="152" spans="1:13" ht="9.75" customHeight="1" x14ac:dyDescent="0.25">
      <c r="A152" s="28"/>
      <c r="B152" s="16"/>
      <c r="C152" s="29"/>
      <c r="D152" s="16"/>
      <c r="E152" s="16"/>
      <c r="L152" s="108"/>
      <c r="M152" s="108"/>
    </row>
    <row r="153" spans="1:13" ht="9.75" customHeight="1" x14ac:dyDescent="0.25">
      <c r="A153" s="84" t="s">
        <v>408</v>
      </c>
      <c r="B153" s="84"/>
      <c r="C153" s="84"/>
      <c r="D153" s="84"/>
      <c r="E153" s="84"/>
      <c r="L153" s="108"/>
      <c r="M153" s="108"/>
    </row>
    <row r="154" spans="1:13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  <c r="L154" s="108"/>
      <c r="M154" s="108"/>
    </row>
    <row r="155" spans="1:13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  <c r="L155" s="108"/>
      <c r="M155" s="108"/>
    </row>
    <row r="156" spans="1:13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  <c r="L156" s="108"/>
      <c r="M156" s="108"/>
    </row>
    <row r="157" spans="1:13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  <c r="L157" s="108"/>
      <c r="M157" s="108"/>
    </row>
    <row r="158" spans="1:13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  <c r="L158" s="108"/>
      <c r="M158" s="108"/>
    </row>
    <row r="159" spans="1:13" ht="9.75" customHeight="1" x14ac:dyDescent="0.25">
      <c r="A159" s="28">
        <v>2260</v>
      </c>
      <c r="B159" s="16" t="s">
        <v>413</v>
      </c>
      <c r="C159" s="29">
        <v>0</v>
      </c>
      <c r="D159" s="16"/>
      <c r="E159" s="16"/>
      <c r="L159" s="108"/>
      <c r="M159" s="108"/>
    </row>
    <row r="160" spans="1:13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  <c r="L160" s="108"/>
      <c r="M160" s="108"/>
    </row>
    <row r="161" spans="1:13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  <c r="L161" s="108"/>
      <c r="M161" s="108"/>
    </row>
    <row r="162" spans="1:13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  <c r="L162" s="108"/>
      <c r="M162" s="108"/>
    </row>
    <row r="163" spans="1:13" ht="9.75" customHeight="1" x14ac:dyDescent="0.25">
      <c r="A163" s="28">
        <v>2269</v>
      </c>
      <c r="B163" s="16" t="s">
        <v>417</v>
      </c>
      <c r="C163" s="29">
        <v>0</v>
      </c>
      <c r="D163" s="16"/>
      <c r="E163" s="16"/>
      <c r="L163" s="108"/>
      <c r="M163" s="108"/>
    </row>
    <row r="164" spans="1:13" ht="9.75" customHeight="1" x14ac:dyDescent="0.25">
      <c r="A164" s="16"/>
      <c r="B164" s="16"/>
      <c r="C164" s="16"/>
      <c r="D164" s="16"/>
      <c r="E164" s="16"/>
      <c r="L164" s="108"/>
      <c r="M164" s="108"/>
    </row>
    <row r="165" spans="1:13" ht="9.75" customHeight="1" x14ac:dyDescent="0.25">
      <c r="A165" s="84" t="s">
        <v>418</v>
      </c>
      <c r="B165" s="84"/>
      <c r="C165" s="84"/>
      <c r="D165" s="84"/>
      <c r="E165" s="84"/>
      <c r="L165" s="108"/>
      <c r="M165" s="108"/>
    </row>
    <row r="166" spans="1:13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  <c r="L166" s="108"/>
      <c r="M166" s="108"/>
    </row>
    <row r="167" spans="1:13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  <c r="L167" s="108"/>
      <c r="M167" s="108"/>
    </row>
    <row r="168" spans="1:13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  <c r="L168" s="108"/>
      <c r="M168" s="108"/>
    </row>
    <row r="169" spans="1:13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  <c r="L169" s="108"/>
      <c r="M169" s="108"/>
    </row>
    <row r="170" spans="1:13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  <c r="L170" s="108"/>
      <c r="M170" s="108"/>
    </row>
    <row r="171" spans="1:13" ht="9.75" customHeight="1" x14ac:dyDescent="0.25">
      <c r="A171" s="16"/>
      <c r="B171" s="16"/>
      <c r="C171" s="16"/>
      <c r="D171" s="16"/>
      <c r="E171" s="16"/>
      <c r="L171" s="108"/>
    </row>
    <row r="172" spans="1:13" ht="9.75" customHeight="1" x14ac:dyDescent="0.25">
      <c r="A172" s="16"/>
      <c r="B172" s="16"/>
      <c r="C172" s="16"/>
      <c r="D172" s="16"/>
      <c r="E172" s="16"/>
      <c r="L172" s="108"/>
    </row>
    <row r="173" spans="1:13" ht="9.75" customHeight="1" x14ac:dyDescent="0.25">
      <c r="A173" s="16"/>
      <c r="B173" s="16" t="s">
        <v>66</v>
      </c>
      <c r="C173" s="16"/>
      <c r="D173" s="16"/>
      <c r="E173" s="16"/>
      <c r="L173" s="108"/>
    </row>
    <row r="174" spans="1:13" ht="15" customHeight="1" x14ac:dyDescent="0.25">
      <c r="L174" s="108"/>
    </row>
    <row r="175" spans="1:13" ht="15" customHeight="1" x14ac:dyDescent="0.25">
      <c r="L175" s="108"/>
    </row>
    <row r="176" spans="1:13" ht="15" customHeight="1" x14ac:dyDescent="0.25">
      <c r="L176" s="108"/>
    </row>
    <row r="177" spans="12:12" ht="15" customHeight="1" x14ac:dyDescent="0.25">
      <c r="L177" s="108"/>
    </row>
    <row r="178" spans="12:12" ht="15" customHeight="1" x14ac:dyDescent="0.25">
      <c r="L178" s="108"/>
    </row>
    <row r="179" spans="12:12" ht="15" customHeight="1" x14ac:dyDescent="0.25">
      <c r="L179" s="108"/>
    </row>
    <row r="180" spans="12:12" ht="15" customHeight="1" x14ac:dyDescent="0.25">
      <c r="L180" s="108"/>
    </row>
    <row r="181" spans="12:12" ht="15" customHeight="1" x14ac:dyDescent="0.25">
      <c r="L181" s="108"/>
    </row>
    <row r="182" spans="12:12" ht="15" customHeight="1" x14ac:dyDescent="0.25">
      <c r="L182" s="108"/>
    </row>
    <row r="183" spans="12:12" ht="15" customHeight="1" x14ac:dyDescent="0.25">
      <c r="L183" s="108"/>
    </row>
    <row r="184" spans="12:12" ht="15" customHeight="1" x14ac:dyDescent="0.25">
      <c r="L184" s="108"/>
    </row>
    <row r="185" spans="12:12" ht="15" customHeight="1" x14ac:dyDescent="0.25">
      <c r="L185" s="108"/>
    </row>
    <row r="186" spans="12:12" ht="15" customHeight="1" x14ac:dyDescent="0.25">
      <c r="L186" s="108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workbookViewId="0">
      <selection activeCell="J8" sqref="J8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10" ht="11.25" customHeight="1" x14ac:dyDescent="0.25">
      <c r="A1" s="122" t="str">
        <f>ESF!A1</f>
        <v>lnstituto Municipal de la Juventud de León Guanajuato</v>
      </c>
      <c r="B1" s="117"/>
      <c r="C1" s="117"/>
      <c r="D1" s="89" t="s">
        <v>0</v>
      </c>
      <c r="E1" s="81">
        <f>'Notas a los Edos Financieros'!D1</f>
        <v>2024</v>
      </c>
    </row>
    <row r="2" spans="1:10" ht="11.25" customHeight="1" x14ac:dyDescent="0.25">
      <c r="A2" s="122" t="s">
        <v>423</v>
      </c>
      <c r="B2" s="117"/>
      <c r="C2" s="117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2" t="str">
        <f>ESF!A3</f>
        <v>Del 01 de Enero al 31 de Marzo del 2024</v>
      </c>
      <c r="B3" s="117"/>
      <c r="C3" s="117"/>
      <c r="D3" s="89" t="s">
        <v>4</v>
      </c>
      <c r="E3" s="81">
        <f>'Notas a los Edos Financieros'!D3</f>
        <v>1</v>
      </c>
    </row>
    <row r="4" spans="1:10" ht="11.25" customHeight="1" x14ac:dyDescent="0.25">
      <c r="A4" s="122" t="s">
        <v>5</v>
      </c>
      <c r="B4" s="117"/>
      <c r="C4" s="117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424</v>
      </c>
      <c r="B7" s="84"/>
      <c r="C7" s="84"/>
      <c r="D7" s="84"/>
      <c r="E7" s="84"/>
    </row>
    <row r="8" spans="1:10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10" ht="9.75" customHeight="1" x14ac:dyDescent="0.25">
      <c r="A9" s="28">
        <v>3110</v>
      </c>
      <c r="B9" s="16" t="s">
        <v>124</v>
      </c>
      <c r="C9" s="29">
        <v>0</v>
      </c>
      <c r="D9" s="16"/>
      <c r="E9" s="16"/>
      <c r="J9" s="104"/>
    </row>
    <row r="10" spans="1:10" ht="9.75" customHeight="1" x14ac:dyDescent="0.25">
      <c r="A10" s="28">
        <v>3120</v>
      </c>
      <c r="B10" s="16" t="s">
        <v>425</v>
      </c>
      <c r="C10" s="29">
        <v>0</v>
      </c>
      <c r="D10" s="16"/>
      <c r="E10" s="16"/>
      <c r="J10" s="104"/>
    </row>
    <row r="11" spans="1:10" ht="9.75" customHeight="1" x14ac:dyDescent="0.25">
      <c r="A11" s="28">
        <v>3130</v>
      </c>
      <c r="B11" s="16" t="s">
        <v>426</v>
      </c>
      <c r="C11" s="29">
        <v>0</v>
      </c>
      <c r="D11" s="16"/>
      <c r="E11" s="16"/>
      <c r="J11" s="104"/>
    </row>
    <row r="12" spans="1:10" ht="9.75" customHeight="1" x14ac:dyDescent="0.25">
      <c r="A12" s="16"/>
      <c r="B12" s="16"/>
      <c r="C12" s="16"/>
      <c r="D12" s="16"/>
      <c r="E12" s="16"/>
    </row>
    <row r="13" spans="1:10" ht="9.75" customHeight="1" x14ac:dyDescent="0.25">
      <c r="A13" s="84" t="s">
        <v>427</v>
      </c>
      <c r="B13" s="84"/>
      <c r="C13" s="84"/>
      <c r="D13" s="84"/>
      <c r="E13" s="84"/>
    </row>
    <row r="14" spans="1:10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10" ht="9.75" customHeight="1" x14ac:dyDescent="0.25">
      <c r="A15" s="28">
        <v>3210</v>
      </c>
      <c r="B15" s="16" t="s">
        <v>429</v>
      </c>
      <c r="C15" s="29">
        <v>11659431.27</v>
      </c>
      <c r="D15" s="16"/>
      <c r="E15" s="16"/>
      <c r="J15" s="104"/>
    </row>
    <row r="16" spans="1:10" ht="9.75" customHeight="1" x14ac:dyDescent="0.25">
      <c r="A16" s="28">
        <v>3220</v>
      </c>
      <c r="B16" s="16" t="s">
        <v>430</v>
      </c>
      <c r="C16" s="29">
        <v>3339003.98</v>
      </c>
      <c r="D16" s="16"/>
      <c r="E16" s="16"/>
      <c r="J16" s="104"/>
    </row>
    <row r="17" spans="1:10" ht="9.75" customHeight="1" x14ac:dyDescent="0.25">
      <c r="A17" s="28">
        <v>3230</v>
      </c>
      <c r="B17" s="16" t="s">
        <v>431</v>
      </c>
      <c r="C17" s="29">
        <v>0</v>
      </c>
      <c r="D17" s="16"/>
      <c r="J17" s="104"/>
    </row>
    <row r="18" spans="1:10" ht="9.75" customHeight="1" x14ac:dyDescent="0.25">
      <c r="A18" s="28">
        <v>3231</v>
      </c>
      <c r="B18" s="16" t="s">
        <v>432</v>
      </c>
      <c r="C18" s="29">
        <v>0</v>
      </c>
      <c r="D18" s="16"/>
      <c r="J18" s="104"/>
    </row>
    <row r="19" spans="1:10" ht="9.75" customHeight="1" x14ac:dyDescent="0.25">
      <c r="A19" s="28">
        <v>3232</v>
      </c>
      <c r="B19" s="16" t="s">
        <v>433</v>
      </c>
      <c r="C19" s="29">
        <v>0</v>
      </c>
      <c r="D19" s="16"/>
      <c r="J19" s="104"/>
    </row>
    <row r="20" spans="1:10" ht="9.75" customHeight="1" x14ac:dyDescent="0.25">
      <c r="A20" s="28">
        <v>3233</v>
      </c>
      <c r="B20" s="16" t="s">
        <v>434</v>
      </c>
      <c r="C20" s="29">
        <v>0</v>
      </c>
      <c r="D20" s="16"/>
      <c r="J20" s="104"/>
    </row>
    <row r="21" spans="1:10" ht="9.75" customHeight="1" x14ac:dyDescent="0.25">
      <c r="A21" s="28">
        <v>3239</v>
      </c>
      <c r="B21" s="16" t="s">
        <v>435</v>
      </c>
      <c r="C21" s="29">
        <v>0</v>
      </c>
      <c r="D21" s="16"/>
      <c r="J21" s="104"/>
    </row>
    <row r="22" spans="1:10" ht="9.75" customHeight="1" x14ac:dyDescent="0.25">
      <c r="A22" s="28">
        <v>3240</v>
      </c>
      <c r="B22" s="16" t="s">
        <v>436</v>
      </c>
      <c r="C22" s="29">
        <v>0</v>
      </c>
      <c r="D22" s="16"/>
      <c r="J22" s="104"/>
    </row>
    <row r="23" spans="1:10" ht="9.75" customHeight="1" x14ac:dyDescent="0.25">
      <c r="A23" s="28">
        <v>3241</v>
      </c>
      <c r="B23" s="16" t="s">
        <v>437</v>
      </c>
      <c r="C23" s="29">
        <v>0</v>
      </c>
      <c r="D23" s="16"/>
      <c r="J23" s="104"/>
    </row>
    <row r="24" spans="1:10" ht="9.75" customHeight="1" x14ac:dyDescent="0.25">
      <c r="A24" s="28">
        <v>3242</v>
      </c>
      <c r="B24" s="16" t="s">
        <v>438</v>
      </c>
      <c r="C24" s="29">
        <v>0</v>
      </c>
      <c r="D24" s="16"/>
      <c r="J24" s="104"/>
    </row>
    <row r="25" spans="1:10" ht="9.75" customHeight="1" x14ac:dyDescent="0.25">
      <c r="A25" s="28">
        <v>3243</v>
      </c>
      <c r="B25" s="16" t="s">
        <v>439</v>
      </c>
      <c r="C25" s="29">
        <v>0</v>
      </c>
      <c r="D25" s="16"/>
      <c r="J25" s="104"/>
    </row>
    <row r="26" spans="1:10" ht="9.75" customHeight="1" x14ac:dyDescent="0.25">
      <c r="A26" s="28">
        <v>3250</v>
      </c>
      <c r="B26" s="16" t="s">
        <v>440</v>
      </c>
      <c r="C26" s="29">
        <v>57167.74</v>
      </c>
      <c r="D26" s="16"/>
      <c r="J26" s="104"/>
    </row>
    <row r="27" spans="1:10" ht="9.75" customHeight="1" x14ac:dyDescent="0.25">
      <c r="A27" s="28">
        <v>3251</v>
      </c>
      <c r="B27" s="16" t="s">
        <v>441</v>
      </c>
      <c r="C27" s="29">
        <v>0</v>
      </c>
      <c r="D27" s="16"/>
      <c r="J27" s="104"/>
    </row>
    <row r="28" spans="1:10" ht="9.75" customHeight="1" x14ac:dyDescent="0.25">
      <c r="A28" s="28">
        <v>3252</v>
      </c>
      <c r="B28" s="16" t="s">
        <v>442</v>
      </c>
      <c r="C28" s="29">
        <v>57167.74</v>
      </c>
      <c r="D28" s="16"/>
      <c r="J28" s="104"/>
    </row>
    <row r="29" spans="1:10" ht="9.75" customHeight="1" x14ac:dyDescent="0.25">
      <c r="A29" s="16"/>
      <c r="B29" s="16"/>
      <c r="C29" s="16"/>
      <c r="D29" s="16"/>
    </row>
    <row r="30" spans="1:10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8"/>
  <sheetViews>
    <sheetView topLeftCell="A80" workbookViewId="0">
      <selection activeCell="G118" sqref="G118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10" ht="11.25" customHeight="1" x14ac:dyDescent="0.25">
      <c r="A1" s="122" t="str">
        <f>ESF!A1</f>
        <v>lnstituto Municipal de la Juventud de León Guanajuato</v>
      </c>
      <c r="B1" s="117"/>
      <c r="C1" s="117"/>
      <c r="D1" s="89" t="s">
        <v>0</v>
      </c>
      <c r="E1" s="81">
        <f>'Notas a los Edos Financieros'!D1</f>
        <v>2024</v>
      </c>
    </row>
    <row r="2" spans="1:10" ht="11.25" customHeight="1" x14ac:dyDescent="0.25">
      <c r="A2" s="122" t="s">
        <v>443</v>
      </c>
      <c r="B2" s="117"/>
      <c r="C2" s="117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2" t="str">
        <f>ESF!A3</f>
        <v>Del 01 de Enero al 31 de Marzo del 2024</v>
      </c>
      <c r="B3" s="117"/>
      <c r="C3" s="117"/>
      <c r="D3" s="89" t="s">
        <v>4</v>
      </c>
      <c r="E3" s="81">
        <f>'Notas a los Edos Financieros'!D3</f>
        <v>1</v>
      </c>
    </row>
    <row r="4" spans="1:10" ht="11.25" customHeight="1" x14ac:dyDescent="0.25">
      <c r="A4" s="122" t="s">
        <v>5</v>
      </c>
      <c r="B4" s="117"/>
      <c r="C4" s="117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444</v>
      </c>
      <c r="B7" s="84"/>
      <c r="C7" s="84"/>
      <c r="D7" s="84"/>
      <c r="E7" s="16"/>
    </row>
    <row r="8" spans="1:10" ht="9.75" customHeight="1" x14ac:dyDescent="0.25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10" ht="9.75" customHeight="1" x14ac:dyDescent="0.25">
      <c r="A9" s="28">
        <v>1111</v>
      </c>
      <c r="B9" s="16" t="s">
        <v>445</v>
      </c>
      <c r="C9" s="29">
        <v>0</v>
      </c>
      <c r="D9" s="29">
        <v>0</v>
      </c>
      <c r="E9" s="16"/>
      <c r="J9" s="104"/>
    </row>
    <row r="10" spans="1:10" ht="9.75" customHeight="1" x14ac:dyDescent="0.25">
      <c r="A10" s="28">
        <v>1112</v>
      </c>
      <c r="B10" s="16" t="s">
        <v>446</v>
      </c>
      <c r="C10" s="29">
        <v>10332161.300000001</v>
      </c>
      <c r="D10" s="29">
        <v>5031128.3099999996</v>
      </c>
      <c r="E10" s="16"/>
      <c r="J10" s="104"/>
    </row>
    <row r="11" spans="1:10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  <c r="J11" s="104"/>
    </row>
    <row r="12" spans="1:10" ht="9.75" customHeight="1" x14ac:dyDescent="0.25">
      <c r="A12" s="28">
        <v>1114</v>
      </c>
      <c r="B12" s="16" t="s">
        <v>267</v>
      </c>
      <c r="C12" s="29">
        <v>0</v>
      </c>
      <c r="D12" s="29">
        <v>0</v>
      </c>
      <c r="E12" s="16"/>
      <c r="J12" s="104"/>
    </row>
    <row r="13" spans="1:10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  <c r="J13" s="104"/>
    </row>
    <row r="14" spans="1:10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  <c r="J14" s="104"/>
    </row>
    <row r="15" spans="1:10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  <c r="J15" s="104"/>
    </row>
    <row r="16" spans="1:10" ht="9.75" customHeight="1" x14ac:dyDescent="0.25">
      <c r="A16" s="30">
        <v>1110</v>
      </c>
      <c r="B16" s="31" t="s">
        <v>450</v>
      </c>
      <c r="C16" s="110">
        <f>+SUM(C9:C15)</f>
        <v>10332161.300000001</v>
      </c>
      <c r="D16" s="110">
        <f>+SUM(D9:D15)</f>
        <v>5031128.3099999996</v>
      </c>
      <c r="E16" s="16"/>
      <c r="J16" s="104"/>
    </row>
    <row r="19" spans="1:4" ht="9.75" customHeight="1" x14ac:dyDescent="0.25">
      <c r="A19" s="84" t="s">
        <v>451</v>
      </c>
      <c r="B19" s="84"/>
      <c r="C19" s="84"/>
      <c r="D19" s="84"/>
    </row>
    <row r="20" spans="1:4" ht="9.75" customHeight="1" x14ac:dyDescent="0.25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v>0</v>
      </c>
      <c r="D29" s="110">
        <f>+SUM(D30:D37)</f>
        <v>320684.48</v>
      </c>
    </row>
    <row r="30" spans="1:4" ht="9.75" customHeight="1" x14ac:dyDescent="0.25">
      <c r="A30" s="28">
        <v>1241</v>
      </c>
      <c r="B30" s="16" t="s">
        <v>326</v>
      </c>
      <c r="C30" s="29">
        <v>0</v>
      </c>
      <c r="D30" s="29">
        <v>290054.48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9245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21385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>C21+C29+C38</f>
        <v>0</v>
      </c>
      <c r="D44" s="32">
        <f>D21+D29+D38</f>
        <v>320684.48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453</v>
      </c>
      <c r="B46" s="84"/>
      <c r="C46" s="84"/>
      <c r="D46" s="84"/>
    </row>
    <row r="47" spans="1:4" ht="9.75" customHeight="1" x14ac:dyDescent="0.25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454</v>
      </c>
      <c r="C48" s="32">
        <v>11659431.27</v>
      </c>
      <c r="D48" s="32">
        <v>1460298.3199999901</v>
      </c>
    </row>
    <row r="49" spans="1:4" ht="11.25" customHeight="1" x14ac:dyDescent="0.25">
      <c r="A49" s="28"/>
      <c r="B49" s="31" t="s">
        <v>455</v>
      </c>
      <c r="C49" s="110">
        <f>+C50+C62+C90+C93</f>
        <v>315111.59999999998</v>
      </c>
      <c r="D49" s="110">
        <f>+D50+D62+D90+D93</f>
        <v>1493098.52</v>
      </c>
    </row>
    <row r="50" spans="1:4" ht="11.25" customHeight="1" x14ac:dyDescent="0.25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110">
        <f>+C63+C72+C75+C81+C90</f>
        <v>315111.59999999998</v>
      </c>
      <c r="D62" s="110">
        <f>+D63+D72+D75+D81+D90</f>
        <v>1493098.52</v>
      </c>
    </row>
    <row r="63" spans="1:4" ht="11.25" customHeight="1" x14ac:dyDescent="0.25">
      <c r="A63" s="30">
        <v>5510</v>
      </c>
      <c r="B63" s="33" t="s">
        <v>234</v>
      </c>
      <c r="C63" s="110">
        <f>+SUM(C64:C71)</f>
        <v>315111.59999999998</v>
      </c>
      <c r="D63" s="110">
        <f>+SUM(D64:D71)</f>
        <v>1493098.52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239</v>
      </c>
      <c r="C68" s="29">
        <v>315111.59999999998</v>
      </c>
      <c r="D68" s="29">
        <v>1431464.71</v>
      </c>
    </row>
    <row r="69" spans="1:4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241</v>
      </c>
      <c r="C70" s="29">
        <v>0</v>
      </c>
      <c r="D70" s="29">
        <v>61633.81</v>
      </c>
    </row>
    <row r="71" spans="1:4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 t="shared" ref="C136" si="0">C48+C49-C101</f>
        <v>11974542.869999999</v>
      </c>
      <c r="D136" s="32">
        <f>D48+D49-D101</f>
        <v>2953396.8399999901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29"/>
      <c r="D138" s="29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51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lnstituto Municipal de la Juventud de León Guanajuato</v>
      </c>
      <c r="B1" s="115"/>
      <c r="C1" s="125"/>
    </row>
    <row r="2" spans="1:3" ht="11.25" customHeight="1" x14ac:dyDescent="0.25">
      <c r="A2" s="116" t="s">
        <v>480</v>
      </c>
      <c r="B2" s="117"/>
      <c r="C2" s="126"/>
    </row>
    <row r="3" spans="1:3" ht="11.25" customHeight="1" x14ac:dyDescent="0.25">
      <c r="A3" s="116" t="str">
        <f>ESF!A3</f>
        <v>Del 01 de Enero al 31 de Marzo del 2024</v>
      </c>
      <c r="B3" s="117"/>
      <c r="C3" s="126"/>
    </row>
    <row r="4" spans="1:3" ht="9.75" customHeight="1" x14ac:dyDescent="0.25">
      <c r="A4" s="120" t="s">
        <v>481</v>
      </c>
      <c r="B4" s="121"/>
      <c r="C4" s="127"/>
    </row>
    <row r="5" spans="1:3" ht="9.75" customHeight="1" x14ac:dyDescent="0.25">
      <c r="A5" s="128" t="s">
        <v>482</v>
      </c>
      <c r="B5" s="129"/>
      <c r="C5" s="37">
        <v>2024</v>
      </c>
    </row>
    <row r="6" spans="1:3" ht="9.75" customHeight="1" x14ac:dyDescent="0.25">
      <c r="A6" s="38" t="s">
        <v>483</v>
      </c>
      <c r="B6" s="38"/>
      <c r="C6" s="39">
        <v>20559344.809999999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0</v>
      </c>
    </row>
    <row r="9" spans="1:3" ht="9.75" customHeight="1" x14ac:dyDescent="0.25">
      <c r="A9" s="93" t="s">
        <v>485</v>
      </c>
      <c r="B9" s="43" t="s">
        <v>134</v>
      </c>
      <c r="C9" s="44">
        <v>0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494</v>
      </c>
      <c r="C17" s="44">
        <v>0</v>
      </c>
    </row>
    <row r="18" spans="1:3" ht="9.75" customHeight="1" x14ac:dyDescent="0.25">
      <c r="A18" s="97">
        <v>3.2</v>
      </c>
      <c r="B18" s="45" t="s">
        <v>495</v>
      </c>
      <c r="C18" s="44">
        <v>0</v>
      </c>
    </row>
    <row r="19" spans="1:3" ht="9.75" customHeight="1" x14ac:dyDescent="0.25">
      <c r="A19" s="97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20559344.809999999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24" t="s">
        <v>66</v>
      </c>
      <c r="B23" s="124"/>
      <c r="C23" s="124"/>
    </row>
    <row r="24" spans="1:3" ht="15" customHeight="1" x14ac:dyDescent="0.25">
      <c r="A24" s="124"/>
      <c r="B24" s="124"/>
      <c r="C24" s="124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3"/>
  <sheetViews>
    <sheetView workbookViewId="0">
      <selection sqref="A1:C1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0" t="str">
        <f>ESF!A1</f>
        <v>lnstituto Municipal de la Juventud de León Guanajuato</v>
      </c>
      <c r="B1" s="115"/>
      <c r="C1" s="125"/>
    </row>
    <row r="2" spans="1:3" ht="11.25" customHeight="1" x14ac:dyDescent="0.25">
      <c r="A2" s="131" t="s">
        <v>498</v>
      </c>
      <c r="B2" s="117"/>
      <c r="C2" s="126"/>
    </row>
    <row r="3" spans="1:3" ht="11.25" customHeight="1" x14ac:dyDescent="0.25">
      <c r="A3" s="131" t="str">
        <f>ESF!A3</f>
        <v>Del 01 de Enero al 31 de Marzo del 2024</v>
      </c>
      <c r="B3" s="117"/>
      <c r="C3" s="126"/>
    </row>
    <row r="4" spans="1:3" ht="9.75" customHeight="1" x14ac:dyDescent="0.25">
      <c r="A4" s="120" t="s">
        <v>481</v>
      </c>
      <c r="B4" s="121"/>
      <c r="C4" s="127"/>
    </row>
    <row r="5" spans="1:3" ht="11.25" customHeight="1" x14ac:dyDescent="0.25">
      <c r="A5" s="128" t="s">
        <v>482</v>
      </c>
      <c r="B5" s="129"/>
      <c r="C5" s="37">
        <v>2024</v>
      </c>
    </row>
    <row r="6" spans="1:3" ht="9.75" customHeight="1" x14ac:dyDescent="0.25">
      <c r="A6" s="52" t="s">
        <v>499</v>
      </c>
      <c r="B6" s="38"/>
      <c r="C6" s="53">
        <v>8584801.9399999995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0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0</v>
      </c>
    </row>
    <row r="12" spans="1:3" ht="9.75" customHeight="1" x14ac:dyDescent="0.25">
      <c r="A12" s="99">
        <v>2.4</v>
      </c>
      <c r="B12" s="59" t="s">
        <v>327</v>
      </c>
      <c r="C12" s="58">
        <v>0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0</v>
      </c>
    </row>
    <row r="16" spans="1:3" ht="9.75" customHeight="1" x14ac:dyDescent="0.25">
      <c r="A16" s="99">
        <v>2.8</v>
      </c>
      <c r="B16" s="59" t="s">
        <v>331</v>
      </c>
      <c r="C16" s="58">
        <v>0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0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315111.59999999998</v>
      </c>
    </row>
    <row r="32" spans="1:3" ht="9.75" customHeight="1" x14ac:dyDescent="0.25">
      <c r="A32" s="99" t="s">
        <v>525</v>
      </c>
      <c r="B32" s="59" t="s">
        <v>234</v>
      </c>
      <c r="C32" s="58">
        <v>315111.59999999998</v>
      </c>
    </row>
    <row r="33" spans="1:3" ht="9.75" customHeight="1" x14ac:dyDescent="0.25">
      <c r="A33" s="99" t="s">
        <v>526</v>
      </c>
      <c r="B33" s="59" t="s">
        <v>243</v>
      </c>
      <c r="C33" s="58">
        <v>0</v>
      </c>
    </row>
    <row r="34" spans="1:3" ht="9.75" customHeight="1" x14ac:dyDescent="0.25">
      <c r="A34" s="99" t="s">
        <v>527</v>
      </c>
      <c r="B34" s="59" t="s">
        <v>246</v>
      </c>
      <c r="C34" s="58">
        <v>0</v>
      </c>
    </row>
    <row r="35" spans="1:3" ht="9.75" customHeight="1" x14ac:dyDescent="0.25">
      <c r="A35" s="99" t="s">
        <v>528</v>
      </c>
      <c r="B35" s="59" t="s">
        <v>252</v>
      </c>
      <c r="C35" s="58">
        <v>0</v>
      </c>
    </row>
    <row r="36" spans="1:3" ht="9.75" customHeight="1" x14ac:dyDescent="0.25">
      <c r="A36" s="99" t="s">
        <v>529</v>
      </c>
      <c r="B36" s="59" t="s">
        <v>262</v>
      </c>
      <c r="C36" s="58">
        <v>0</v>
      </c>
    </row>
    <row r="37" spans="1:3" ht="9.75" customHeight="1" x14ac:dyDescent="0.25">
      <c r="A37" s="99" t="s">
        <v>530</v>
      </c>
      <c r="B37" s="59" t="s">
        <v>531</v>
      </c>
      <c r="C37" s="58">
        <v>0</v>
      </c>
    </row>
    <row r="38" spans="1:3" ht="9.75" customHeight="1" x14ac:dyDescent="0.25">
      <c r="A38" s="99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8899913.5399999991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24" t="s">
        <v>66</v>
      </c>
      <c r="B42" s="124"/>
      <c r="C42" s="124"/>
    </row>
    <row r="43" spans="1:3" ht="15" customHeight="1" x14ac:dyDescent="0.25">
      <c r="A43" s="124"/>
      <c r="B43" s="124"/>
      <c r="C43" s="124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9"/>
  <sheetViews>
    <sheetView topLeftCell="A8" workbookViewId="0">
      <selection activeCell="G20" sqref="G20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2" t="str">
        <f>'Notas a los Edos Financieros'!A1</f>
        <v>lnstituto Municipal de la Juventud de León Guanajuato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2" t="s">
        <v>535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2" t="str">
        <f>'Notas a los Edos Financieros'!A3</f>
        <v>Del 01 de Enero al 31 de Marzo del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1</v>
      </c>
      <c r="I3" s="16"/>
      <c r="J3" s="16"/>
    </row>
    <row r="4" spans="1:10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2" t="s">
        <v>571</v>
      </c>
      <c r="C39" s="133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11">
        <v>46642555.99840001</v>
      </c>
      <c r="D41" s="16"/>
      <c r="E41" s="16"/>
      <c r="F41" s="113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11">
        <v>-34720928.0484</v>
      </c>
      <c r="D42" s="16"/>
      <c r="E42" s="16"/>
      <c r="F42" s="113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11">
        <v>8637716.8599999994</v>
      </c>
      <c r="D43" s="16"/>
      <c r="E43" s="16"/>
      <c r="F43" s="113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11">
        <v>-3675855</v>
      </c>
      <c r="D44" s="16"/>
      <c r="E44" s="16"/>
      <c r="F44" s="113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12">
        <v>-16883489.809999999</v>
      </c>
      <c r="D45" s="16"/>
      <c r="E45" s="16"/>
      <c r="F45" s="113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2" t="s">
        <v>577</v>
      </c>
      <c r="C48" s="133"/>
      <c r="D48" s="16"/>
      <c r="E48" s="16"/>
      <c r="F48" s="16"/>
      <c r="G48" s="16"/>
      <c r="H48" s="16"/>
      <c r="I48" s="16"/>
      <c r="J48" s="16"/>
    </row>
    <row r="49" spans="1:6" ht="9.75" customHeight="1" x14ac:dyDescent="0.25">
      <c r="A49" s="16"/>
      <c r="B49" s="68" t="s">
        <v>482</v>
      </c>
      <c r="C49" s="69">
        <v>2024</v>
      </c>
    </row>
    <row r="50" spans="1:6" ht="9.75" customHeight="1" x14ac:dyDescent="0.25">
      <c r="A50" s="16">
        <v>8210</v>
      </c>
      <c r="B50" s="70" t="s">
        <v>578</v>
      </c>
      <c r="C50" s="72">
        <v>-46642555.99840001</v>
      </c>
      <c r="F50" s="113"/>
    </row>
    <row r="51" spans="1:6" ht="9.75" customHeight="1" x14ac:dyDescent="0.25">
      <c r="A51" s="16">
        <v>8220</v>
      </c>
      <c r="B51" s="70" t="s">
        <v>579</v>
      </c>
      <c r="C51" s="72">
        <v>46695470.918400027</v>
      </c>
      <c r="F51" s="113"/>
    </row>
    <row r="52" spans="1:6" ht="9.75" customHeight="1" x14ac:dyDescent="0.25">
      <c r="A52" s="16">
        <v>8230</v>
      </c>
      <c r="B52" s="70" t="s">
        <v>580</v>
      </c>
      <c r="C52" s="72">
        <v>-8637716.8599999994</v>
      </c>
      <c r="F52" s="113"/>
    </row>
    <row r="53" spans="1:6" ht="9.75" customHeight="1" x14ac:dyDescent="0.25">
      <c r="A53" s="16">
        <v>8240</v>
      </c>
      <c r="B53" s="70" t="s">
        <v>581</v>
      </c>
      <c r="C53" s="72">
        <v>0</v>
      </c>
      <c r="F53" s="113"/>
    </row>
    <row r="54" spans="1:6" ht="9.75" customHeight="1" x14ac:dyDescent="0.25">
      <c r="A54" s="16">
        <v>8250</v>
      </c>
      <c r="B54" s="70" t="s">
        <v>582</v>
      </c>
      <c r="C54" s="72">
        <v>0</v>
      </c>
      <c r="F54" s="113"/>
    </row>
    <row r="55" spans="1:6" ht="9.75" customHeight="1" x14ac:dyDescent="0.25">
      <c r="A55" s="16">
        <v>8260</v>
      </c>
      <c r="B55" s="70" t="s">
        <v>583</v>
      </c>
      <c r="C55" s="72">
        <v>130548</v>
      </c>
      <c r="F55" s="113"/>
    </row>
    <row r="56" spans="1:6" ht="9.75" customHeight="1" x14ac:dyDescent="0.25">
      <c r="A56" s="16">
        <v>8270</v>
      </c>
      <c r="B56" s="71" t="s">
        <v>584</v>
      </c>
      <c r="C56" s="73">
        <v>8454253.9399999995</v>
      </c>
      <c r="F56" s="113"/>
    </row>
    <row r="57" spans="1:6" ht="9.75" customHeight="1" x14ac:dyDescent="0.25">
      <c r="A57" s="16"/>
      <c r="B57" s="16"/>
      <c r="C57" s="16"/>
    </row>
    <row r="58" spans="1:6" ht="9.75" customHeight="1" x14ac:dyDescent="0.25">
      <c r="A58" s="16"/>
      <c r="B58" s="16"/>
      <c r="C58" s="16"/>
    </row>
    <row r="59" spans="1:6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2024-04-19T15:46:46Z</cp:lastPrinted>
  <dcterms:created xsi:type="dcterms:W3CDTF">2024-04-09T21:57:28Z</dcterms:created>
  <dcterms:modified xsi:type="dcterms:W3CDTF">2024-04-22T17:30:04Z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