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4.- 4to trimestre cuenta pública 2023\"/>
    </mc:Choice>
  </mc:AlternateContent>
  <xr:revisionPtr revIDLastSave="0" documentId="13_ncr:1_{F04094B6-ABD2-4C2F-812B-CF2965E4F784}" xr6:coauthVersionLast="36" xr6:coauthVersionMax="47" xr10:uidLastSave="{00000000-0000-0000-0000-000000000000}"/>
  <bookViews>
    <workbookView xWindow="0" yWindow="0" windowWidth="28800" windowHeight="10185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D11" i="1" l="1"/>
  <c r="B10" i="1" l="1"/>
  <c r="B7" i="1"/>
  <c r="B6" i="1"/>
  <c r="G14" i="1"/>
  <c r="D14" i="1"/>
  <c r="G11" i="1"/>
  <c r="G35" i="1" l="1"/>
  <c r="D35" i="1"/>
  <c r="D34" i="1"/>
  <c r="G34" i="1" s="1"/>
  <c r="D33" i="1"/>
  <c r="G33" i="1" s="1"/>
  <c r="D32" i="1"/>
  <c r="D31" i="1" s="1"/>
  <c r="F31" i="1"/>
  <c r="E31" i="1"/>
  <c r="C31" i="1"/>
  <c r="B31" i="1"/>
  <c r="D30" i="1"/>
  <c r="G30" i="1" s="1"/>
  <c r="G29" i="1"/>
  <c r="D29" i="1"/>
  <c r="D28" i="1"/>
  <c r="G28" i="1" s="1"/>
  <c r="D27" i="1"/>
  <c r="G27" i="1" s="1"/>
  <c r="F26" i="1"/>
  <c r="E26" i="1"/>
  <c r="C26" i="1"/>
  <c r="B26" i="1"/>
  <c r="D25" i="1"/>
  <c r="G25" i="1" s="1"/>
  <c r="D24" i="1"/>
  <c r="D23" i="1" s="1"/>
  <c r="F23" i="1"/>
  <c r="E23" i="1"/>
  <c r="C23" i="1"/>
  <c r="B23" i="1"/>
  <c r="D22" i="1"/>
  <c r="D19" i="1" s="1"/>
  <c r="G21" i="1"/>
  <c r="D21" i="1"/>
  <c r="D20" i="1"/>
  <c r="G20" i="1" s="1"/>
  <c r="F19" i="1"/>
  <c r="E19" i="1"/>
  <c r="C19" i="1"/>
  <c r="B19" i="1"/>
  <c r="D18" i="1"/>
  <c r="G18" i="1" s="1"/>
  <c r="D17" i="1"/>
  <c r="G17" i="1" s="1"/>
  <c r="D16" i="1"/>
  <c r="G16" i="1" s="1"/>
  <c r="G15" i="1"/>
  <c r="D15" i="1"/>
  <c r="D13" i="1"/>
  <c r="G13" i="1" s="1"/>
  <c r="D12" i="1"/>
  <c r="F10" i="1"/>
  <c r="E10" i="1"/>
  <c r="C10" i="1"/>
  <c r="G9" i="1"/>
  <c r="D9" i="1"/>
  <c r="D8" i="1"/>
  <c r="G8" i="1" s="1"/>
  <c r="G7" i="1" s="1"/>
  <c r="F7" i="1"/>
  <c r="E7" i="1"/>
  <c r="D7" i="1"/>
  <c r="C7" i="1"/>
  <c r="C6" i="1" s="1"/>
  <c r="C37" i="1" s="1"/>
  <c r="B37" i="1"/>
  <c r="F6" i="1" l="1"/>
  <c r="F37" i="1" s="1"/>
  <c r="E6" i="1"/>
  <c r="E37" i="1" s="1"/>
  <c r="D10" i="1"/>
  <c r="G26" i="1"/>
  <c r="G24" i="1"/>
  <c r="G23" i="1" s="1"/>
  <c r="G32" i="1"/>
  <c r="G31" i="1" s="1"/>
  <c r="D26" i="1"/>
  <c r="D6" i="1" s="1"/>
  <c r="D37" i="1" s="1"/>
  <c r="G12" i="1"/>
  <c r="G10" i="1" s="1"/>
  <c r="G6" i="1" s="1"/>
  <c r="G37" i="1" s="1"/>
  <c r="G22" i="1"/>
  <c r="G19" i="1" s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<sst xmlns="http://schemas.openxmlformats.org/spreadsheetml/2006/main" count="43" uniqueCount="43">
  <si>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</si>
  <si>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</si>
  <si>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</si>
  <si>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</si>
  <si>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</si>
  <si>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</si>
  <si>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</si>
  <si>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</si>
  <si>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</si>
  <si>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</si>
  <si>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</si>
  <si>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</si>
  <si>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</si>
  <si>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</si>
  <si>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</si>
  <si>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</si>
  <si>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</si>
  <si>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</si>
  <si>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</si>
  <si>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</si>
  <si>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</si>
  <si>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</si>
  <si>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</si>
  <si>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</si>
  <si>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</si>
  <si>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</si>
  <si>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</si>
  <si>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</si>
  <si>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</si>
  <si>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</si>
  <si>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</si>
  <si>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</si>
  <si>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</si>
  <si>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</si>
  <si>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</si>
  <si>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</si>
  <si>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</si>
  <si>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</si>
  <si>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</si>
  <si>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</si>
  <si>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</si>
  <si>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lnstituto Municipal de la Juventud de León Guanajuato
Gasto por Categoría Programática
Del 01 de Enero al 31 de Diciembre del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</si>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</sst>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1" fillId="0" borderId="0" xfId="8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43" fontId="0" fillId="0" borderId="0" xfId="17" applyFont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41</xdr:row>
      <xdr:rowOff>85725</xdr:rowOff>
    </xdr:from>
    <xdr:to>
      <xdr:col>0</xdr:col>
      <xdr:colOff>4067175</xdr:colOff>
      <xdr:row>44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6C69C8-C2BE-4685-8413-9E4A9DFB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6781800"/>
          <a:ext cx="29051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1009650</xdr:colOff>
      <xdr:row>49</xdr:row>
      <xdr:rowOff>38100</xdr:rowOff>
    </xdr:from>
    <xdr:to>
      <xdr:col>1</xdr:col>
      <xdr:colOff>466725</xdr:colOff>
      <xdr:row>53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6C65B9-EC6D-4C04-A89E-56C10498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877175"/>
          <a:ext cx="3619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</xdr:colOff>
      <xdr:row>49</xdr:row>
      <xdr:rowOff>47625</xdr:rowOff>
    </xdr:from>
    <xdr:to>
      <xdr:col>5</xdr:col>
      <xdr:colOff>352425</xdr:colOff>
      <xdr:row>53</xdr:row>
      <xdr:rowOff>94384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CFC5B55-AD3C-45B4-820C-63F7AACC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7886700"/>
          <a:ext cx="2266950" cy="618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990600</xdr:colOff>
      <xdr:row>41</xdr:row>
      <xdr:rowOff>9525</xdr:rowOff>
    </xdr:from>
    <xdr:to>
      <xdr:col>5</xdr:col>
      <xdr:colOff>588676</xdr:colOff>
      <xdr:row>45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C31DAA-8F26-406C-8AB1-52E1F4D5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6419850"/>
          <a:ext cx="2941351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zoomScaleNormal="100" zoomScaleSheetLayoutView="90" workbookViewId="0">
      <selection activeCell="I7" sqref="I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1" t="s">
        <v>41</v>
      </c>
      <c r="B1" s="32"/>
      <c r="C1" s="32"/>
      <c r="D1" s="32"/>
      <c r="E1" s="32"/>
      <c r="F1" s="32"/>
      <c r="G1" s="33"/>
    </row>
    <row r="2" spans="1:7" ht="14.45" customHeight="1" x14ac:dyDescent="0.2">
      <c r="A2" s="16"/>
      <c r="B2" s="28" t="s">
        <v>0</v>
      </c>
      <c r="C2" s="29"/>
      <c r="D2" s="29"/>
      <c r="E2" s="29"/>
      <c r="F2" s="30"/>
      <c r="G2" s="26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7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SUM(B7,B10,B19,B23,B26,B31)</f>
        <v>43084453.001431368</v>
      </c>
      <c r="C6" s="10">
        <f>SUM(C7,C10,C19,C23,C26,C31)</f>
        <v>9419784.3899999987</v>
      </c>
      <c r="D6" s="10">
        <f>SUM(D7,D10,D19,D23,D26,D31)</f>
        <v>52504237.391431369</v>
      </c>
      <c r="E6" s="10">
        <f t="shared" ref="E6:G6" si="0">SUM(E7,E10,E19,E23,E26,E31)</f>
        <v>49966663.839999989</v>
      </c>
      <c r="F6" s="10">
        <f t="shared" si="0"/>
        <v>49189728.880000003</v>
      </c>
      <c r="G6" s="10">
        <f t="shared" si="0"/>
        <v>2537573.551431377</v>
      </c>
    </row>
    <row r="7" spans="1:7" x14ac:dyDescent="0.2">
      <c r="A7" s="21" t="s">
        <v>11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 t="shared" ref="D8:D9" si="2">+B8+C8</f>
        <v>0</v>
      </c>
      <c r="E8" s="12">
        <v>0</v>
      </c>
      <c r="F8" s="12">
        <v>0</v>
      </c>
      <c r="G8" s="12">
        <f t="shared" ref="G8:G9" si="3">+D8-E8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 t="shared" si="2"/>
        <v>0</v>
      </c>
      <c r="E9" s="12">
        <v>0</v>
      </c>
      <c r="F9" s="12">
        <v>0</v>
      </c>
      <c r="G9" s="12">
        <f t="shared" si="3"/>
        <v>0</v>
      </c>
    </row>
    <row r="10" spans="1:7" x14ac:dyDescent="0.2">
      <c r="A10" s="21" t="s">
        <v>14</v>
      </c>
      <c r="B10" s="11">
        <f>SUM(B11:B18)</f>
        <v>43084453.001431368</v>
      </c>
      <c r="C10" s="11">
        <f t="shared" ref="C10:G10" si="4">SUM(C11:C18)</f>
        <v>9419784.3899999987</v>
      </c>
      <c r="D10" s="11">
        <f t="shared" si="4"/>
        <v>52504237.391431369</v>
      </c>
      <c r="E10" s="11">
        <f t="shared" si="4"/>
        <v>49966663.839999989</v>
      </c>
      <c r="F10" s="11">
        <f t="shared" si="4"/>
        <v>49189728.880000003</v>
      </c>
      <c r="G10" s="11">
        <f t="shared" si="4"/>
        <v>2537573.551431377</v>
      </c>
    </row>
    <row r="11" spans="1:7" x14ac:dyDescent="0.2">
      <c r="A11" s="22" t="s">
        <v>15</v>
      </c>
      <c r="B11" s="12">
        <v>42210777.001431368</v>
      </c>
      <c r="C11" s="12">
        <v>6660221.4999999981</v>
      </c>
      <c r="D11" s="12">
        <f>+B11+C11</f>
        <v>48870998.501431368</v>
      </c>
      <c r="E11" s="12">
        <v>46335922.539999992</v>
      </c>
      <c r="F11" s="12">
        <v>45558987.580000006</v>
      </c>
      <c r="G11" s="12">
        <f>+D11-E11</f>
        <v>2535075.9614313766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ref="D12:D18" si="5">+B12+C12</f>
        <v>0</v>
      </c>
      <c r="E12" s="12">
        <v>0</v>
      </c>
      <c r="F12" s="12">
        <v>0</v>
      </c>
      <c r="G12" s="12">
        <f t="shared" ref="G12:G18" si="6">+D12-E12</f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5"/>
        <v>0</v>
      </c>
      <c r="E13" s="12">
        <v>0</v>
      </c>
      <c r="F13" s="12">
        <v>0</v>
      </c>
      <c r="G13" s="12">
        <f t="shared" si="6"/>
        <v>0</v>
      </c>
    </row>
    <row r="14" spans="1:7" x14ac:dyDescent="0.2">
      <c r="A14" s="22" t="s">
        <v>18</v>
      </c>
      <c r="B14" s="12">
        <v>873676</v>
      </c>
      <c r="C14" s="12">
        <v>2759562.89</v>
      </c>
      <c r="D14" s="12">
        <f>+B14+C14</f>
        <v>3633238.89</v>
      </c>
      <c r="E14" s="12">
        <v>3630741.3</v>
      </c>
      <c r="F14" s="12">
        <v>3630741.3</v>
      </c>
      <c r="G14" s="12">
        <f>+D14-E14</f>
        <v>2497.5900000003166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5"/>
        <v>0</v>
      </c>
      <c r="E15" s="12">
        <v>0</v>
      </c>
      <c r="F15" s="12">
        <v>0</v>
      </c>
      <c r="G15" s="12">
        <f t="shared" si="6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5"/>
        <v>0</v>
      </c>
      <c r="E16" s="12">
        <v>0</v>
      </c>
      <c r="F16" s="12">
        <v>0</v>
      </c>
      <c r="G16" s="12">
        <f t="shared" si="6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si="6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 x14ac:dyDescent="0.2">
      <c r="A19" s="21" t="s">
        <v>23</v>
      </c>
      <c r="B19" s="11">
        <f>SUM(B20:B22)</f>
        <v>0</v>
      </c>
      <c r="C19" s="11">
        <f t="shared" ref="C19:G19" si="7">SUM(C20:C22)</f>
        <v>0</v>
      </c>
      <c r="D19" s="11">
        <f t="shared" si="7"/>
        <v>0</v>
      </c>
      <c r="E19" s="11">
        <f t="shared" si="7"/>
        <v>0</v>
      </c>
      <c r="F19" s="11">
        <f t="shared" si="7"/>
        <v>0</v>
      </c>
      <c r="G19" s="11">
        <f t="shared" si="7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f t="shared" ref="D20:D22" si="8">+B20+C20</f>
        <v>0</v>
      </c>
      <c r="E20" s="12">
        <v>0</v>
      </c>
      <c r="F20" s="12">
        <v>0</v>
      </c>
      <c r="G20" s="12">
        <f t="shared" ref="G20:G22" si="9">+D20-E20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f t="shared" si="8"/>
        <v>0</v>
      </c>
      <c r="E21" s="12">
        <v>0</v>
      </c>
      <c r="F21" s="12">
        <v>0</v>
      </c>
      <c r="G21" s="12">
        <f t="shared" si="9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8"/>
        <v>0</v>
      </c>
      <c r="E22" s="12">
        <v>0</v>
      </c>
      <c r="F22" s="12">
        <v>0</v>
      </c>
      <c r="G22" s="12">
        <f t="shared" si="9"/>
        <v>0</v>
      </c>
    </row>
    <row r="23" spans="1:7" x14ac:dyDescent="0.2">
      <c r="A23" s="21" t="s">
        <v>27</v>
      </c>
      <c r="B23" s="11">
        <f>SUM(B24:B25)</f>
        <v>0</v>
      </c>
      <c r="C23" s="11">
        <f t="shared" ref="C23:G23" si="10">SUM(C24:C25)</f>
        <v>0</v>
      </c>
      <c r="D23" s="11">
        <f t="shared" si="10"/>
        <v>0</v>
      </c>
      <c r="E23" s="11">
        <f t="shared" si="10"/>
        <v>0</v>
      </c>
      <c r="F23" s="11">
        <f t="shared" si="10"/>
        <v>0</v>
      </c>
      <c r="G23" s="11">
        <f t="shared" si="10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11">+B24+C24</f>
        <v>0</v>
      </c>
      <c r="E24" s="12">
        <v>0</v>
      </c>
      <c r="F24" s="12">
        <v>0</v>
      </c>
      <c r="G24" s="12">
        <f t="shared" ref="G24:G25" si="12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11"/>
        <v>0</v>
      </c>
      <c r="E25" s="12">
        <v>0</v>
      </c>
      <c r="F25" s="12">
        <v>0</v>
      </c>
      <c r="G25" s="12">
        <f t="shared" si="12"/>
        <v>0</v>
      </c>
    </row>
    <row r="26" spans="1:7" x14ac:dyDescent="0.2">
      <c r="A26" s="21" t="s">
        <v>30</v>
      </c>
      <c r="B26" s="11">
        <f>SUM(B27:B30)</f>
        <v>0</v>
      </c>
      <c r="C26" s="11">
        <f t="shared" ref="C26:G26" si="13">SUM(C27:C30)</f>
        <v>0</v>
      </c>
      <c r="D26" s="11">
        <f t="shared" si="13"/>
        <v>0</v>
      </c>
      <c r="E26" s="11">
        <f t="shared" si="13"/>
        <v>0</v>
      </c>
      <c r="F26" s="11">
        <f t="shared" si="13"/>
        <v>0</v>
      </c>
      <c r="G26" s="11">
        <f t="shared" si="13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4">+B27+C27</f>
        <v>0</v>
      </c>
      <c r="E27" s="12">
        <v>0</v>
      </c>
      <c r="F27" s="12">
        <v>0</v>
      </c>
      <c r="G27" s="12">
        <f t="shared" ref="G27:G30" si="15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4"/>
        <v>0</v>
      </c>
      <c r="E28" s="12">
        <v>0</v>
      </c>
      <c r="F28" s="12">
        <v>0</v>
      </c>
      <c r="G28" s="12">
        <f t="shared" si="15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4"/>
        <v>0</v>
      </c>
      <c r="E29" s="12">
        <v>0</v>
      </c>
      <c r="F29" s="12">
        <v>0</v>
      </c>
      <c r="G29" s="12">
        <f t="shared" si="15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4"/>
        <v>0</v>
      </c>
      <c r="E30" s="12">
        <v>0</v>
      </c>
      <c r="F30" s="12">
        <v>0</v>
      </c>
      <c r="G30" s="12">
        <f t="shared" si="15"/>
        <v>0</v>
      </c>
    </row>
    <row r="31" spans="1:7" x14ac:dyDescent="0.2">
      <c r="A31" s="21" t="s">
        <v>35</v>
      </c>
      <c r="B31" s="11">
        <f>SUM(B32)</f>
        <v>0</v>
      </c>
      <c r="C31" s="11">
        <f t="shared" ref="C31:G31" si="16">SUM(C32)</f>
        <v>0</v>
      </c>
      <c r="D31" s="11">
        <f t="shared" si="16"/>
        <v>0</v>
      </c>
      <c r="E31" s="11">
        <f t="shared" si="16"/>
        <v>0</v>
      </c>
      <c r="F31" s="11">
        <f t="shared" si="16"/>
        <v>0</v>
      </c>
      <c r="G31" s="11">
        <f t="shared" si="16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:D35" si="17">+B32+C32</f>
        <v>0</v>
      </c>
      <c r="E32" s="12">
        <v>0</v>
      </c>
      <c r="F32" s="12">
        <v>0</v>
      </c>
      <c r="G32" s="12">
        <f t="shared" ref="G32:G35" si="18">+D32-E32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f t="shared" si="17"/>
        <v>0</v>
      </c>
      <c r="E33" s="12">
        <v>0</v>
      </c>
      <c r="F33" s="12">
        <v>0</v>
      </c>
      <c r="G33" s="12">
        <f t="shared" si="18"/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f t="shared" si="17"/>
        <v>0</v>
      </c>
      <c r="E34" s="12">
        <v>0</v>
      </c>
      <c r="F34" s="12">
        <v>0</v>
      </c>
      <c r="G34" s="12">
        <f t="shared" si="18"/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f t="shared" si="17"/>
        <v>0</v>
      </c>
      <c r="E35" s="12">
        <v>0</v>
      </c>
      <c r="F35" s="12">
        <v>0</v>
      </c>
      <c r="G35" s="12">
        <f t="shared" si="18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 t="shared" ref="B37:G37" si="19">SUM(B6,B33:B35)</f>
        <v>43084453.001431368</v>
      </c>
      <c r="C37" s="15">
        <f t="shared" si="19"/>
        <v>9419784.3899999987</v>
      </c>
      <c r="D37" s="15">
        <f t="shared" si="19"/>
        <v>52504237.391431369</v>
      </c>
      <c r="E37" s="15">
        <f t="shared" si="19"/>
        <v>49966663.839999989</v>
      </c>
      <c r="F37" s="15">
        <f t="shared" si="19"/>
        <v>49189728.880000003</v>
      </c>
      <c r="G37" s="15">
        <f t="shared" si="19"/>
        <v>2537573.551431377</v>
      </c>
    </row>
    <row r="39" spans="1:7" ht="15" x14ac:dyDescent="0.25">
      <c r="A39" s="23" t="s">
        <v>42</v>
      </c>
      <c r="B39" s="25"/>
      <c r="C39" s="25"/>
      <c r="D39" s="25"/>
      <c r="E39" s="25"/>
      <c r="F39" s="25"/>
      <c r="G39" s="25"/>
    </row>
    <row r="40" spans="1:7" ht="15" x14ac:dyDescent="0.25">
      <c r="A40" s="24"/>
      <c r="B40" s="25"/>
      <c r="C40" s="25"/>
      <c r="D40" s="25"/>
      <c r="E40" s="25"/>
      <c r="F40" s="25"/>
      <c r="G40" s="25"/>
    </row>
  </sheetData>
  <sheetProtection formatCells="0" formatColumns="0" formatRows="0" autoFilter="0"/>
  <protectedRanges>
    <protectedRange sqref="A38:G38 A56:G65523" name="Rango1"/>
    <protectedRange sqref="A11:A18 A20:A22 A24:A25 A27:A30 A32 A8:A9 A36" name="Rango1_3"/>
    <protectedRange sqref="B4:G5" name="Rango1_2_2"/>
    <protectedRange sqref="A37" name="Rango1_1_2"/>
    <protectedRange sqref="B7:G13 D37:G37 B15:G36 B14:D14 G14" name="Rango1_3_1"/>
    <protectedRange sqref="B6:G6" name="Rango1_2_2_1"/>
    <protectedRange sqref="B37:C37" name="Rango1_1_2_1"/>
    <protectedRange sqref="E14:F14" name="Rango1_3_1_1_1"/>
    <protectedRange sqref="A41:G55" name="Rango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dcterms:created xsi:type="dcterms:W3CDTF">2012-12-11T21:13:37Z</dcterms:created>
  <dcterms:modified xsi:type="dcterms:W3CDTF">2024-01-22T17:49:31Z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