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F04094B6-ABD2-4C2F-812B-CF2965E4F784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11" i="1" l="1"/>
  <c r="B10" i="1" l="1"/>
  <c r="B7" i="1"/>
  <c r="B6" i="1"/>
  <c r="G14" i="1"/>
  <c r="D14" i="1"/>
  <c r="G11" i="1"/>
  <c r="G35" i="1" l="1"/>
  <c r="D35" i="1"/>
  <c r="D34" i="1"/>
  <c r="G34" i="1" s="1"/>
  <c r="D33" i="1"/>
  <c r="G33" i="1" s="1"/>
  <c r="D32" i="1"/>
  <c r="D31" i="1" s="1"/>
  <c r="F31" i="1"/>
  <c r="E31" i="1"/>
  <c r="C31" i="1"/>
  <c r="B31" i="1"/>
  <c r="D30" i="1"/>
  <c r="G30" i="1" s="1"/>
  <c r="G29" i="1"/>
  <c r="D29" i="1"/>
  <c r="D28" i="1"/>
  <c r="G28" i="1" s="1"/>
  <c r="D27" i="1"/>
  <c r="G27" i="1" s="1"/>
  <c r="F26" i="1"/>
  <c r="E26" i="1"/>
  <c r="C26" i="1"/>
  <c r="B26" i="1"/>
  <c r="D25" i="1"/>
  <c r="G25" i="1" s="1"/>
  <c r="D24" i="1"/>
  <c r="D23" i="1" s="1"/>
  <c r="F23" i="1"/>
  <c r="E23" i="1"/>
  <c r="C23" i="1"/>
  <c r="B23" i="1"/>
  <c r="D22" i="1"/>
  <c r="D19" i="1" s="1"/>
  <c r="G21" i="1"/>
  <c r="D21" i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G15" i="1"/>
  <c r="D15" i="1"/>
  <c r="D13" i="1"/>
  <c r="G13" i="1" s="1"/>
  <c r="D12" i="1"/>
  <c r="F10" i="1"/>
  <c r="E10" i="1"/>
  <c r="C10" i="1"/>
  <c r="G9" i="1"/>
  <c r="D9" i="1"/>
  <c r="D8" i="1"/>
  <c r="G8" i="1" s="1"/>
  <c r="G7" i="1" s="1"/>
  <c r="F7" i="1"/>
  <c r="E7" i="1"/>
  <c r="D7" i="1"/>
  <c r="C7" i="1"/>
  <c r="C6" i="1" s="1"/>
  <c r="C37" i="1" s="1"/>
  <c r="B37" i="1"/>
  <c r="F6" i="1" l="1"/>
  <c r="F37" i="1" s="1"/>
  <c r="E6" i="1"/>
  <c r="E37" i="1" s="1"/>
  <c r="D10" i="1"/>
  <c r="G26" i="1"/>
  <c r="G24" i="1"/>
  <c r="G23" i="1" s="1"/>
  <c r="G32" i="1"/>
  <c r="G31" i="1" s="1"/>
  <c r="D26" i="1"/>
  <c r="D6" i="1" s="1"/>
  <c r="D37" i="1" s="1"/>
  <c r="G12" i="1"/>
  <c r="G10" i="1" s="1"/>
  <c r="G6" i="1" s="1"/>
  <c r="G37" i="1" s="1"/>
  <c r="G22" i="1"/>
  <c r="G19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<sst xmlns="http://schemas.openxmlformats.org/spreadsheetml/2006/main" count="43" uniqueCount="43">
  <si>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</si>
  <si>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</si>
  <si>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</si>
  <si>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</si>
  <si>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</si>
  <si>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</si>
  <si>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</si>
  <si>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</si>
  <si>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</si>
  <si>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</si>
  <si>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</si>
  <si>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</si>
  <si>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</si>
  <si>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</si>
  <si>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</si>
  <si>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</si>
  <si>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</si>
  <si>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</si>
  <si>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</si>
  <si>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</si>
  <si>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</si>
  <si>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</si>
  <si>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</si>
  <si>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</si>
  <si>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</si>
  <si>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</si>
  <si>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</si>
  <si>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</si>
  <si>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</si>
  <si>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</si>
  <si>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</si>
  <si>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</si>
  <si>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</si>
  <si>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</si>
  <si>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</si>
  <si>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</si>
  <si>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</si>
  <si>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</si>
  <si>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</si>
  <si>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</si>
  <si>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</si>
  <si>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lnstituto Municipal de la Juventud de León Guanajuato
Gasto por Categoría Programática
Del 01 de Enero al 31 de Diciembre del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</si>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</sst>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41</xdr:row>
      <xdr:rowOff>85725</xdr:rowOff>
    </xdr:from>
    <xdr:to>
      <xdr:col>0</xdr:col>
      <xdr:colOff>4067175</xdr:colOff>
      <xdr:row>44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6C69C8-C2BE-4685-8413-9E4A9DF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781800"/>
          <a:ext cx="2905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1009650</xdr:colOff>
      <xdr:row>49</xdr:row>
      <xdr:rowOff>38100</xdr:rowOff>
    </xdr:from>
    <xdr:to>
      <xdr:col>1</xdr:col>
      <xdr:colOff>466725</xdr:colOff>
      <xdr:row>53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6C65B9-EC6D-4C04-A89E-56C10498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8771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49</xdr:row>
      <xdr:rowOff>47625</xdr:rowOff>
    </xdr:from>
    <xdr:to>
      <xdr:col>5</xdr:col>
      <xdr:colOff>352425</xdr:colOff>
      <xdr:row>53</xdr:row>
      <xdr:rowOff>94384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FC5B55-AD3C-45B4-820C-63F7AACC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7886700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990600</xdr:colOff>
      <xdr:row>41</xdr:row>
      <xdr:rowOff>9525</xdr:rowOff>
    </xdr:from>
    <xdr:to>
      <xdr:col>5</xdr:col>
      <xdr:colOff>588676</xdr:colOff>
      <xdr:row>45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C31DAA-8F26-406C-8AB1-52E1F4D5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64198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I7" sqref="I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1" t="s">
        <v>41</v>
      </c>
      <c r="B1" s="32"/>
      <c r="C1" s="32"/>
      <c r="D1" s="32"/>
      <c r="E1" s="32"/>
      <c r="F1" s="32"/>
      <c r="G1" s="33"/>
    </row>
    <row r="2" spans="1:7" ht="14.45" customHeight="1" x14ac:dyDescent="0.2">
      <c r="A2" s="16"/>
      <c r="B2" s="28" t="s">
        <v>0</v>
      </c>
      <c r="C2" s="29"/>
      <c r="D2" s="29"/>
      <c r="E2" s="29"/>
      <c r="F2" s="30"/>
      <c r="G2" s="26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7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43084453.001431368</v>
      </c>
      <c r="C6" s="10">
        <f>SUM(C7,C10,C19,C23,C26,C31)</f>
        <v>9419784.3899999987</v>
      </c>
      <c r="D6" s="10">
        <f>SUM(D7,D10,D19,D23,D26,D31)</f>
        <v>52504237.391431369</v>
      </c>
      <c r="E6" s="10">
        <f t="shared" ref="E6:G6" si="0">SUM(E7,E10,E19,E23,E26,E31)</f>
        <v>49966663.839999989</v>
      </c>
      <c r="F6" s="10">
        <f t="shared" si="0"/>
        <v>49189728.880000003</v>
      </c>
      <c r="G6" s="10">
        <f t="shared" si="0"/>
        <v>2537573.551431377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43084453.001431368</v>
      </c>
      <c r="C10" s="11">
        <f t="shared" ref="C10:G10" si="4">SUM(C11:C18)</f>
        <v>9419784.3899999987</v>
      </c>
      <c r="D10" s="11">
        <f t="shared" si="4"/>
        <v>52504237.391431369</v>
      </c>
      <c r="E10" s="11">
        <f t="shared" si="4"/>
        <v>49966663.839999989</v>
      </c>
      <c r="F10" s="11">
        <f t="shared" si="4"/>
        <v>49189728.880000003</v>
      </c>
      <c r="G10" s="11">
        <f t="shared" si="4"/>
        <v>2537573.551431377</v>
      </c>
    </row>
    <row r="11" spans="1:7" x14ac:dyDescent="0.2">
      <c r="A11" s="22" t="s">
        <v>15</v>
      </c>
      <c r="B11" s="12">
        <v>42210777.001431368</v>
      </c>
      <c r="C11" s="12">
        <v>6660221.4999999981</v>
      </c>
      <c r="D11" s="12">
        <f>+B11+C11</f>
        <v>48870998.501431368</v>
      </c>
      <c r="E11" s="12">
        <v>46335922.539999992</v>
      </c>
      <c r="F11" s="12">
        <v>45558987.580000006</v>
      </c>
      <c r="G11" s="12">
        <f>+D11-E11</f>
        <v>2535075.9614313766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5">+B12+C12</f>
        <v>0</v>
      </c>
      <c r="E12" s="12">
        <v>0</v>
      </c>
      <c r="F12" s="12">
        <v>0</v>
      </c>
      <c r="G12" s="12">
        <f t="shared" ref="G12:G18" si="6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873676</v>
      </c>
      <c r="C14" s="12">
        <v>2759562.89</v>
      </c>
      <c r="D14" s="12">
        <f>+B14+C14</f>
        <v>3633238.89</v>
      </c>
      <c r="E14" s="12">
        <v>3630741.3</v>
      </c>
      <c r="F14" s="12">
        <v>3630741.3</v>
      </c>
      <c r="G14" s="12">
        <f>+D14-E14</f>
        <v>2497.5900000003166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43084453.001431368</v>
      </c>
      <c r="C37" s="15">
        <f t="shared" si="19"/>
        <v>9419784.3899999987</v>
      </c>
      <c r="D37" s="15">
        <f t="shared" si="19"/>
        <v>52504237.391431369</v>
      </c>
      <c r="E37" s="15">
        <f t="shared" si="19"/>
        <v>49966663.839999989</v>
      </c>
      <c r="F37" s="15">
        <f t="shared" si="19"/>
        <v>49189728.880000003</v>
      </c>
      <c r="G37" s="15">
        <f t="shared" si="19"/>
        <v>2537573.551431377</v>
      </c>
    </row>
    <row r="39" spans="1:7" ht="15" x14ac:dyDescent="0.25">
      <c r="A39" s="23" t="s">
        <v>42</v>
      </c>
      <c r="B39" s="25"/>
      <c r="C39" s="25"/>
      <c r="D39" s="25"/>
      <c r="E39" s="25"/>
      <c r="F39" s="25"/>
      <c r="G39" s="25"/>
    </row>
    <row r="40" spans="1:7" ht="15" x14ac:dyDescent="0.25">
      <c r="A40" s="24"/>
      <c r="B40" s="25"/>
      <c r="C40" s="25"/>
      <c r="D40" s="25"/>
      <c r="E40" s="25"/>
      <c r="F40" s="25"/>
      <c r="G40" s="25"/>
    </row>
  </sheetData>
  <sheetProtection formatCells="0" formatColumns="0" formatRows="0" autoFilter="0"/>
  <protectedRanges>
    <protectedRange sqref="A38:G38 A56:G65523" name="Rango1"/>
    <protectedRange sqref="A11:A18 A20:A22 A24:A25 A27:A30 A32 A8:A9 A36" name="Rango1_3"/>
    <protectedRange sqref="B4:G5" name="Rango1_2_2"/>
    <protectedRange sqref="A37" name="Rango1_1_2"/>
    <protectedRange sqref="B7:G13 D37:G37 B15:G36 B14:D14 G14" name="Rango1_3_1"/>
    <protectedRange sqref="B6:G6" name="Rango1_2_2_1"/>
    <protectedRange sqref="B37:C37" name="Rango1_1_2_1"/>
    <protectedRange sqref="E14:F14" name="Rango1_3_1_1_1"/>
    <protectedRange sqref="A41:G55" name="Rango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2012-12-11T21:13:37Z</dcterms:created>
  <dcterms:modified xsi:type="dcterms:W3CDTF">2024-01-22T17:49:31Z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