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391B4BCE-6DE0-4DAF-880A-66FDDC75F58C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E16" i="4" l="1"/>
  <c r="D16" i="4"/>
  <c r="F16" i="4"/>
  <c r="G41" i="4"/>
  <c r="G17" i="4"/>
  <c r="G7" i="4"/>
  <c r="F21" i="4" l="1"/>
  <c r="E21" i="4"/>
  <c r="F40" i="4"/>
  <c r="E40" i="4"/>
  <c r="G13" i="4"/>
  <c r="D13" i="4"/>
  <c r="C16" i="4"/>
  <c r="C21" i="4"/>
  <c r="C40" i="4" l="1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D31" i="4" s="1"/>
  <c r="G33" i="4"/>
  <c r="D33" i="4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B21" i="4"/>
  <c r="B16" i="4"/>
  <c r="G14" i="4"/>
  <c r="D14" i="4"/>
  <c r="G12" i="4"/>
  <c r="D12" i="4"/>
  <c r="G11" i="4"/>
  <c r="D11" i="4"/>
  <c r="G10" i="4"/>
  <c r="D10" i="4"/>
  <c r="G9" i="4"/>
  <c r="D9" i="4"/>
  <c r="G8" i="4"/>
  <c r="D8" i="4"/>
  <c r="D7" i="4"/>
  <c r="G6" i="4"/>
  <c r="D6" i="4"/>
  <c r="G5" i="4"/>
  <c r="D5" i="4"/>
  <c r="D40" i="4" l="1"/>
  <c r="G21" i="4"/>
  <c r="G40" i="4"/>
  <c r="G16" i="4"/>
  <c r="D21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<sst xmlns="http://schemas.openxmlformats.org/spreadsheetml/2006/main" count="64" uniqueCount="41">
  <si>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</si>
  <si>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</si>
  <si>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</si>
  <si>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</si>
  <si>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</si>
  <si>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</si>
  <si>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</si>
  <si>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</si>
  <si>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</si>
  <si>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</si>
  <si>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</si>
  <si>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</si>
  <si>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</si>
  <si>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</si>
  <si>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</si>
  <si>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</si>
  <si>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</si>
  <si>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</si>
  <si>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</si>
  <si>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</si>
  <si>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</si>
  <si>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</si>
  <si>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</si>
  <si>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</si>
  <si>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</si>
  <si>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</si>
  <si>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</si>
  <si>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</si>
  <si>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</si>
  <si>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</si>
  <si>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</si>
  <si>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</si>
  <si>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</si>
  <si>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</si>
  <si>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</si>
  <si>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</si>
  <si>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</si>
  <si>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</si>
  <si>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lnstituto Municipal de la Juventud de León Guanajuato
Estado Analítico de Ingresos
Del 01 de Enero al 31 de Diciembre del 2023</t>
  </si>
  <si>
    <t>Bajo protesta de decir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</si>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</sst>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50</xdr:row>
      <xdr:rowOff>0</xdr:rowOff>
    </xdr:from>
    <xdr:to>
      <xdr:col>1</xdr:col>
      <xdr:colOff>219075</xdr:colOff>
      <xdr:row>54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D9680-DF22-49EB-B28B-4FC15061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248775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933450</xdr:colOff>
      <xdr:row>58</xdr:row>
      <xdr:rowOff>104775</xdr:rowOff>
    </xdr:from>
    <xdr:to>
      <xdr:col>1</xdr:col>
      <xdr:colOff>981075</xdr:colOff>
      <xdr:row>62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246552A-2215-4928-BB12-7B29DBE5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4965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781050</xdr:colOff>
      <xdr:row>58</xdr:row>
      <xdr:rowOff>95251</xdr:rowOff>
    </xdr:from>
    <xdr:to>
      <xdr:col>5</xdr:col>
      <xdr:colOff>977900</xdr:colOff>
      <xdr:row>62</xdr:row>
      <xdr:rowOff>133351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7CA857-7D45-4B13-93DF-E890CAEA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0487026"/>
          <a:ext cx="2235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49</xdr:row>
      <xdr:rowOff>38100</xdr:rowOff>
    </xdr:from>
    <xdr:to>
      <xdr:col>6</xdr:col>
      <xdr:colOff>169576</xdr:colOff>
      <xdr:row>53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155749-B7AB-4841-8D80-3FBBD296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8905875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100" workbookViewId="0">
      <selection activeCell="K10" sqref="K1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10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10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10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10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0" x14ac:dyDescent="0.2">
      <c r="A5" s="37" t="s">
        <v>14</v>
      </c>
      <c r="B5" s="15">
        <v>0</v>
      </c>
      <c r="C5" s="15">
        <v>0</v>
      </c>
      <c r="D5" s="15">
        <f>+B5+C5</f>
        <v>0</v>
      </c>
      <c r="E5" s="15">
        <v>0</v>
      </c>
      <c r="F5" s="15">
        <v>0</v>
      </c>
      <c r="G5" s="15">
        <f>+F5-B5</f>
        <v>0</v>
      </c>
    </row>
    <row r="6" spans="1:10" x14ac:dyDescent="0.2">
      <c r="A6" s="38" t="s">
        <v>15</v>
      </c>
      <c r="B6" s="16">
        <v>0</v>
      </c>
      <c r="C6" s="16">
        <v>0</v>
      </c>
      <c r="D6" s="16">
        <f t="shared" ref="D6:D14" si="0">+B6+C6</f>
        <v>0</v>
      </c>
      <c r="E6" s="16">
        <v>0</v>
      </c>
      <c r="F6" s="16">
        <v>0</v>
      </c>
      <c r="G6" s="16">
        <f t="shared" ref="G6:G14" si="1">+F6-B6</f>
        <v>0</v>
      </c>
    </row>
    <row r="7" spans="1:10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>+F7-B7</f>
        <v>0</v>
      </c>
    </row>
    <row r="8" spans="1:10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J8" s="29" t="s">
        <v>40</v>
      </c>
    </row>
    <row r="9" spans="1:10" x14ac:dyDescent="0.2">
      <c r="A9" s="37" t="s">
        <v>18</v>
      </c>
      <c r="B9" s="16">
        <v>0</v>
      </c>
      <c r="C9" s="16">
        <v>200000</v>
      </c>
      <c r="D9" s="16">
        <f t="shared" si="0"/>
        <v>200000</v>
      </c>
      <c r="E9" s="16">
        <v>295140.3</v>
      </c>
      <c r="F9" s="16">
        <v>295140.3</v>
      </c>
      <c r="G9" s="16">
        <f t="shared" si="1"/>
        <v>295140.3</v>
      </c>
    </row>
    <row r="10" spans="1:10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10" x14ac:dyDescent="0.2">
      <c r="A11" s="37" t="s">
        <v>20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</row>
    <row r="12" spans="1:10" ht="22.5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10" ht="22.5" x14ac:dyDescent="0.2">
      <c r="A13" s="37" t="s">
        <v>22</v>
      </c>
      <c r="B13" s="16">
        <v>43084453</v>
      </c>
      <c r="C13" s="16">
        <v>9219784.3900000006</v>
      </c>
      <c r="D13" s="16">
        <f>+B13+C13</f>
        <v>52304237.390000001</v>
      </c>
      <c r="E13" s="16">
        <v>52304235.899999999</v>
      </c>
      <c r="F13" s="16">
        <v>52304235.899999999</v>
      </c>
      <c r="G13" s="16">
        <f>+F13-B13</f>
        <v>9219782.8999999985</v>
      </c>
      <c r="I13" s="43"/>
    </row>
    <row r="14" spans="1:10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10" x14ac:dyDescent="0.2">
      <c r="B15" s="12"/>
      <c r="C15" s="12"/>
      <c r="D15" s="12"/>
      <c r="E15" s="12"/>
      <c r="F15" s="12"/>
      <c r="G15" s="12"/>
    </row>
    <row r="16" spans="1:10" x14ac:dyDescent="0.2">
      <c r="A16" s="9" t="s">
        <v>24</v>
      </c>
      <c r="B16" s="17">
        <f>SUM(B5:B14)</f>
        <v>43084453</v>
      </c>
      <c r="C16" s="17">
        <f>SUM(C5:C14)</f>
        <v>9419784.3900000006</v>
      </c>
      <c r="D16" s="17">
        <f>SUM(D5:D14)</f>
        <v>52504237.390000001</v>
      </c>
      <c r="E16" s="17">
        <f>SUM(E5:E14)</f>
        <v>52599376.199999996</v>
      </c>
      <c r="F16" s="10">
        <f>SUM(F5:F14)</f>
        <v>52599376.199999996</v>
      </c>
      <c r="G16" s="11">
        <f t="shared" ref="G16" si="2">SUM(G5:G14)</f>
        <v>9514923.1999999993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+IF(G16&gt;0,G16,0)</f>
        <v>9514923.1999999993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43084453.001431361</v>
      </c>
      <c r="C21" s="18">
        <f>SUM(C22:C29)</f>
        <v>9419784.3900000006</v>
      </c>
      <c r="D21" s="18">
        <f t="shared" ref="D21:G21" si="3">SUM(D22:D29)</f>
        <v>52504237.391431361</v>
      </c>
      <c r="E21" s="18">
        <f>SUM(E22:E29)</f>
        <v>52599376.199999996</v>
      </c>
      <c r="F21" s="18">
        <f>SUM(F22:F29)</f>
        <v>52599376.199999996</v>
      </c>
      <c r="G21" s="18">
        <f t="shared" si="3"/>
        <v>9514923.1985686384</v>
      </c>
    </row>
    <row r="22" spans="1:7" x14ac:dyDescent="0.2">
      <c r="A22" s="40" t="s">
        <v>14</v>
      </c>
      <c r="B22" s="19">
        <v>0</v>
      </c>
      <c r="C22" s="19">
        <v>0</v>
      </c>
      <c r="D22" s="19">
        <f>+B22+C22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ref="D23:D29" si="4">+B23+C23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42">
        <v>0</v>
      </c>
      <c r="C26" s="42">
        <v>200000</v>
      </c>
      <c r="D26" s="19">
        <f t="shared" si="4"/>
        <v>200000</v>
      </c>
      <c r="E26" s="19">
        <v>295140.3</v>
      </c>
      <c r="F26" s="19">
        <v>295140.3</v>
      </c>
      <c r="G26" s="19">
        <f t="shared" si="5"/>
        <v>295140.3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9">
        <v>43084453.001431361</v>
      </c>
      <c r="C29" s="19">
        <v>9219784.3900000006</v>
      </c>
      <c r="D29" s="19">
        <f t="shared" si="4"/>
        <v>52304237.391431361</v>
      </c>
      <c r="E29" s="19">
        <v>52304235.899999999</v>
      </c>
      <c r="F29" s="19">
        <v>52304235.899999999</v>
      </c>
      <c r="G29" s="19">
        <f t="shared" si="5"/>
        <v>9219782.8985686377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>SUM(B32:B35)</f>
        <v>0</v>
      </c>
      <c r="C31" s="20">
        <f t="shared" ref="C31:G31" si="6">SUM(C32:C35)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ref="G32:G35" si="7">+F32-B32</f>
        <v>0</v>
      </c>
    </row>
    <row r="33" spans="1:7" x14ac:dyDescent="0.2">
      <c r="A33" s="40" t="s">
        <v>31</v>
      </c>
      <c r="B33" s="19">
        <v>0</v>
      </c>
      <c r="C33" s="19">
        <v>0</v>
      </c>
      <c r="D33" s="19">
        <f t="shared" ref="D33:D35" si="8">+B33+C33</f>
        <v>0</v>
      </c>
      <c r="E33" s="19">
        <v>0</v>
      </c>
      <c r="F33" s="19">
        <v>0</v>
      </c>
      <c r="G33" s="19">
        <f t="shared" si="7"/>
        <v>0</v>
      </c>
    </row>
    <row r="34" spans="1:7" ht="22.5" x14ac:dyDescent="0.2">
      <c r="A34" s="40" t="s">
        <v>32</v>
      </c>
      <c r="B34" s="19">
        <v>0</v>
      </c>
      <c r="C34" s="19">
        <v>0</v>
      </c>
      <c r="D34" s="19">
        <f t="shared" si="8"/>
        <v>0</v>
      </c>
      <c r="E34" s="19">
        <v>0</v>
      </c>
      <c r="F34" s="19">
        <v>0</v>
      </c>
      <c r="G34" s="19">
        <f t="shared" si="7"/>
        <v>0</v>
      </c>
    </row>
    <row r="35" spans="1:7" ht="22.5" x14ac:dyDescent="0.2">
      <c r="A35" s="40" t="s">
        <v>22</v>
      </c>
      <c r="B35" s="19">
        <v>0</v>
      </c>
      <c r="C35" s="19">
        <v>0</v>
      </c>
      <c r="D35" s="19">
        <f t="shared" si="8"/>
        <v>0</v>
      </c>
      <c r="E35" s="19">
        <v>0</v>
      </c>
      <c r="F35" s="19">
        <v>0</v>
      </c>
      <c r="G35" s="19">
        <f t="shared" si="7"/>
        <v>0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9">SUM(C38)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+B38+C38</f>
        <v>0</v>
      </c>
      <c r="E38" s="19">
        <v>0</v>
      </c>
      <c r="F38" s="19">
        <v>0</v>
      </c>
      <c r="G38" s="19">
        <f>+F38-B38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43084453.001431361</v>
      </c>
      <c r="C40" s="17">
        <f t="shared" ref="C40:G40" si="10">SUM(C22:C29,C32:C35,C38)</f>
        <v>9419784.3900000006</v>
      </c>
      <c r="D40" s="17">
        <f t="shared" si="10"/>
        <v>52504237.391431361</v>
      </c>
      <c r="E40" s="17">
        <f>SUM(E22:E29,E32:E35,E38)</f>
        <v>52599376.199999996</v>
      </c>
      <c r="F40" s="17">
        <f>SUM(F22:F29,F32:F35,F38)</f>
        <v>52599376.199999996</v>
      </c>
      <c r="G40" s="11">
        <f t="shared" si="10"/>
        <v>9514923.1985686384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+IF(G40&gt;0,G40,0)</f>
        <v>9514923.1985686384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x14ac:dyDescent="0.2">
      <c r="A45" s="29" t="s">
        <v>36</v>
      </c>
    </row>
    <row r="46" spans="1:7" x14ac:dyDescent="0.2">
      <c r="A46" s="44" t="s">
        <v>39</v>
      </c>
      <c r="B46" s="44"/>
      <c r="C46" s="44"/>
      <c r="D46" s="44"/>
      <c r="E46" s="44"/>
      <c r="F46" s="44"/>
      <c r="G46" s="44"/>
    </row>
  </sheetData>
  <sheetProtection formatCells="0" formatColumns="0" formatRows="0" insertRows="0" autoFilter="0"/>
  <mergeCells count="6">
    <mergeCell ref="A46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2012-12-11T20:48:19Z</dcterms:created>
  <dcterms:modified xsi:type="dcterms:W3CDTF">2024-01-22T20:13:27Z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