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7C00369D-2751-46FE-9CE9-30070CAF43D2}" xr6:coauthVersionLast="36" xr6:coauthVersionMax="47" xr10:uidLastSave="{00000000-0000-0000-0000-000000000000}"/>
  <bookViews>
    <workbookView xWindow="0" yWindow="0" windowWidth="28800" windowHeight="1018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4" l="1"/>
  <c r="D62" i="62" l="1"/>
  <c r="D61" i="62" s="1"/>
  <c r="D48" i="62" s="1"/>
  <c r="C62" i="62"/>
  <c r="C61" i="62" s="1"/>
  <c r="C48" i="62" s="1"/>
  <c r="C43" i="62" l="1"/>
  <c r="D43" i="62"/>
  <c r="C37" i="62"/>
  <c r="D28" i="62"/>
  <c r="C28" i="62"/>
  <c r="D15" i="62"/>
  <c r="C15" i="62"/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<sst xmlns="http://schemas.openxmlformats.org/spreadsheetml/2006/main" count="924" uniqueCount="648">
  <si>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</si>
  <si>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</si>
  <si>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</si>
  <si>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</si>
  <si>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</si>
  <si>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</si>
  <si>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</si>
  <si>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</si>
  <si>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</si>
  <si>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</si>
  <si>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</si>
  <si>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</si>
  <si>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</si>
  <si>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</si>
  <si>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</si>
  <si>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</si>
  <si>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</si>
  <si>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</si>
  <si>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</si>
  <si>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</si>
  <si>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</si>
  <si>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</si>
  <si>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</si>
  <si>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</si>
  <si>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</si>
  <si>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</si>
  <si>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</si>
  <si>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</si>
  <si>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</si>
  <si>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</si>
  <si>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</si>
  <si>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</si>
  <si>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</si>
  <si>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</si>
  <si>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</si>
  <si>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</si>
  <si>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</si>
  <si>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</si>
  <si>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</si>
  <si>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</si>
  <si>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</si>
  <si>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</si>
  <si>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</si>
  <si>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</si>
  <si>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</si>
  <si>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</si>
  <si>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</si>
  <si>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</si>
  <si>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</si>
  <si>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</si>
  <si>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</si>
  <si>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</si>
  <si>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</si>
  <si>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</si>
  <si>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</si>
  <si>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</si>
  <si>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</si>
  <si>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</si>
  <si>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</si>
  <si>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</si>
  <si>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</si>
  <si>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</si>
  <si>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</si>
  <si>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</si>
  <si>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</si>
  <si>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</si>
  <si>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</si>
  <si>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</si>
  <si>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</si>
  <si>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</si>
  <si>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</si>
  <si>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</si>
  <si>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</si>
  <si>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</si>
  <si>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</si>
  <si>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</si>
  <si>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</si>
  <si>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</si>
  <si>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</si>
  <si>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</si>
  <si>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</si>
  <si>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</si>
  <si>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</si>
  <si>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</si>
  <si>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</si>
  <si>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</si>
  <si>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</si>
  <si>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</si>
  <si>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</si>
  <si>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</si>
  <si>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</si>
  <si>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</si>
  <si>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</si>
  <si>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</si>
  <si>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</si>
  <si>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</si>
  <si>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</si>
  <si>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</si>
  <si>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</si>
  <si>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</si>
  <si>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</si>
  <si>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</si>
  <si>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</si>
  <si>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</si>
  <si>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</si>
  <si>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</si>
  <si>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</si>
  <si>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</si>
  <si>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</si>
  <si>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</si>
  <si>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</si>
  <si>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</si>
  <si>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</si>
  <si>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</si>
  <si>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</si>
  <si>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</si>
  <si>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</si>
  <si>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</si>
  <si>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</si>
  <si>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</si>
  <si>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</si>
  <si>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</si>
  <si>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</si>
  <si>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</si>
  <si>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</si>
  <si>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</si>
  <si>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</si>
  <si>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</si>
  <si>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</si>
  <si>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</si>
  <si>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</si>
  <si>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</si>
  <si>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</si>
  <si>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</si>
  <si>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</si>
  <si>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</si>
  <si>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</si>
  <si>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</si>
  <si>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</si>
  <si>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</si>
  <si>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</si>
  <si>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</si>
  <si>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</si>
  <si>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</si>
  <si>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</si>
  <si>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</si>
  <si>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</si>
  <si>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</si>
  <si>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</si>
  <si>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</si>
  <si>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</si>
  <si>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</si>
  <si>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</si>
  <si>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</si>
  <si>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</si>
  <si>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</si>
  <si>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</si>
  <si>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</si>
  <si>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</si>
  <si>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</si>
  <si>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</si>
  <si>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</si>
  <si>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</si>
  <si>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</si>
  <si>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</si>
  <si>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</si>
  <si>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</si>
  <si>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</si>
  <si>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</si>
  <si>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</si>
  <si>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</si>
  <si>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</si>
  <si>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</si>
  <si>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</si>
  <si>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</si>
  <si>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</si>
  <si>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</si>
  <si>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</si>
  <si>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</si>
  <si>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</si>
  <si>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</si>
  <si>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</si>
  <si>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</si>
  <si>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</si>
  <si>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</si>
  <si>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</si>
  <si>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</si>
  <si>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</si>
  <si>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</si>
  <si>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</si>
  <si>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</si>
  <si>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</si>
  <si>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</si>
  <si>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</si>
  <si>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</si>
  <si>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</si>
  <si>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</si>
  <si>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</si>
  <si>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</si>
  <si>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</si>
  <si>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</si>
  <si>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</si>
  <si>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</si>
  <si>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</si>
  <si>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</si>
  <si>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</si>
  <si>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</si>
  <si>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</si>
  <si>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</si>
  <si>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</si>
  <si>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</si>
  <si>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</si>
  <si>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</si>
  <si>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</si>
  <si>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</si>
  <si>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</si>
  <si>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</si>
  <si>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</si>
  <si>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</si>
  <si>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</si>
  <si>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</si>
  <si>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</si>
  <si>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</si>
  <si>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</si>
  <si>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</si>
  <si>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</si>
  <si>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</si>
  <si>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</si>
  <si>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</si>
  <si>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</si>
  <si>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</si>
  <si>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</si>
  <si>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</si>
  <si>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</si>
  <si>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</si>
  <si>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</si>
  <si>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</si>
  <si>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</si>
  <si>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</si>
  <si>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</si>
  <si>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</si>
  <si>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</si>
  <si>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</si>
  <si>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</si>
  <si>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</si>
  <si>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</si>
  <si>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</si>
  <si>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</si>
  <si>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</si>
  <si>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</si>
  <si>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</si>
  <si>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</si>
  <si>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</si>
  <si>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</si>
  <si>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</si>
  <si>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</si>
  <si>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</si>
  <si>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</si>
  <si>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</si>
  <si>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</si>
  <si>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</si>
  <si>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</si>
  <si>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</si>
  <si>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</si>
  <si>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</si>
  <si>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</si>
  <si>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</si>
  <si>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</si>
  <si>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</si>
  <si>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</si>
  <si>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</si>
  <si>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</si>
  <si>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</si>
  <si>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</si>
  <si>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</si>
  <si>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</si>
  <si>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</si>
  <si>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</si>
  <si>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</si>
  <si>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</si>
  <si>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</si>
  <si>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</si>
  <si>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</si>
  <si>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</si>
  <si>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</si>
  <si>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</si>
  <si>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</si>
  <si>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</si>
  <si>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</si>
  <si>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</si>
  <si>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</si>
  <si>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</si>
  <si>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</si>
  <si>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</si>
  <si>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</si>
  <si>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</si>
  <si>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</si>
  <si>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</si>
  <si>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</si>
  <si>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</si>
  <si>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</si>
  <si>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</si>
  <si>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</si>
  <si>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</si>
  <si>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</si>
  <si>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</si>
  <si>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</si>
  <si>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</si>
  <si>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</si>
  <si>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</si>
  <si>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</si>
  <si>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</si>
  <si>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</si>
  <si>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</si>
  <si>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</si>
  <si>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</si>
  <si>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</si>
  <si>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</si>
  <si>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</si>
  <si>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</si>
  <si>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</si>
  <si>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</si>
  <si>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</si>
  <si>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</si>
  <si>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</si>
  <si>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</si>
  <si>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</si>
  <si>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</si>
  <si>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</si>
  <si>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</si>
  <si>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</si>
  <si>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</si>
  <si>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</si>
  <si>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</si>
  <si>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</si>
  <si>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</si>
  <si>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</si>
  <si>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</si>
  <si>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</si>
  <si>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</si>
  <si>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</si>
  <si>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</si>
  <si>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</si>
  <si>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</si>
  <si>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</si>
  <si>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</si>
  <si>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</si>
  <si>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</si>
  <si>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</si>
  <si>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</si>
  <si>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</si>
  <si>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</si>
  <si>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</si>
  <si>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</si>
  <si>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</si>
  <si>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</si>
  <si>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</si>
  <si>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</si>
  <si>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</si>
  <si>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</si>
  <si>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</si>
  <si>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</si>
  <si>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</si>
  <si>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</si>
  <si>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</si>
  <si>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</si>
  <si>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</si>
  <si>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</si>
  <si>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</si>
  <si>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</si>
  <si>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</si>
  <si>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</si>
  <si>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</si>
  <si>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</si>
  <si>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</si>
  <si>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</si>
  <si>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</si>
  <si>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</si>
  <si>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</si>
  <si>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</si>
  <si>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</si>
  <si>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</si>
  <si>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</si>
  <si>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</si>
  <si>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</si>
  <si>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</si>
  <si>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</si>
  <si>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</si>
  <si>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</si>
  <si>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</si>
  <si>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</si>
  <si>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</si>
  <si>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</si>
  <si>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</si>
  <si>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</si>
  <si>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</si>
  <si>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</si>
  <si>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</si>
  <si>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</si>
  <si>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</si>
  <si>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</si>
  <si>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</si>
  <si>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</si>
  <si>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</si>
  <si>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</si>
  <si>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</si>
  <si>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</si>
  <si>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</si>
  <si>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</si>
  <si>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</si>
  <si>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</si>
  <si>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</si>
  <si>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</si>
  <si>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</si>
  <si>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</si>
  <si>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</si>
  <si>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</si>
  <si>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</si>
  <si>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</si>
  <si>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</si>
  <si>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</si>
  <si>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</si>
  <si>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</si>
  <si>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</si>
  <si>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</si>
  <si>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</si>
  <si>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</si>
  <si>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</si>
  <si>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</si>
  <si>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</si>
  <si>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</si>
  <si>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</si>
  <si>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</si>
  <si>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</si>
  <si>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</si>
  <si>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</si>
  <si>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</si>
  <si>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</si>
  <si>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</si>
  <si>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</si>
  <si>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</si>
  <si>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</si>
  <si>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</si>
  <si>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</si>
  <si>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</si>
  <si>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</si>
  <si>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</si>
  <si>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</si>
  <si>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</si>
  <si>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</si>
  <si>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</si>
  <si>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</si>
  <si>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</si>
  <si>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</si>
  <si>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</si>
  <si>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</si>
  <si>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</si>
  <si>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</si>
  <si>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</si>
  <si>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</si>
  <si>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</si>
  <si>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</si>
  <si>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</si>
  <si>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</si>
  <si>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</si>
  <si>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</si>
  <si>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</si>
  <si>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</si>
  <si>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</si>
  <si>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</si>
  <si>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</si>
  <si>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</si>
  <si>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</si>
  <si>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</si>
  <si>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</si>
  <si>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</si>
  <si>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</si>
  <si>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</si>
  <si>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</si>
  <si>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</si>
  <si>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</si>
  <si>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</si>
  <si>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</si>
  <si>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</si>
  <si>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</si>
  <si>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</si>
  <si>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</si>
  <si>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</si>
  <si>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</si>
  <si>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</si>
  <si>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</si>
  <si>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</si>
  <si>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</si>
  <si>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</si>
  <si>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</si>
  <si>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</si>
  <si>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</si>
  <si>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</si>
  <si>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</si>
  <si>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</si>
  <si>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</si>
  <si>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</si>
  <si>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</si>
  <si>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</si>
  <si>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</si>
  <si>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</si>
  <si>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</si>
  <si>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</si>
  <si>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</si>
  <si>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</si>
  <si>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</si>
  <si>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</si>
  <si>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</si>
  <si>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</si>
  <si>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</si>
  <si>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</si>
  <si>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</si>
  <si>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</si>
  <si>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</si>
  <si>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</si>
  <si>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</si>
  <si>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</si>
  <si>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</si>
  <si>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</si>
  <si>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</si>
  <si>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</si>
  <si>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</si>
  <si>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</si>
  <si>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</si>
  <si>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</si>
  <si>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</si>
  <si>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</si>
  <si>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</si>
  <si>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</si>
  <si>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</si>
  <si>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</si>
  <si>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</si>
  <si>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</si>
  <si>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</si>
  <si>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</si>
  <si>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</si>
  <si>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</si>
  <si>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</si>
  <si>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</si>
  <si>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</si>
  <si>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</si>
  <si>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</si>
  <si>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</si>
  <si>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</si>
  <si>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</si>
  <si>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</si>
  <si>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</si>
  <si>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</si>
  <si>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</si>
  <si>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</si>
  <si>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</si>
  <si>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</si>
  <si>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</si>
  <si>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</si>
  <si>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</si>
  <si>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</si>
  <si>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</si>
  <si>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</si>
  <si>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</si>
  <si>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</si>
  <si>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</si>
  <si>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</si>
  <si>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</si>
  <si>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</si>
  <si>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</si>
  <si>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</si>
  <si>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</si>
  <si>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</si>
  <si>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</si>
  <si>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</si>
  <si>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</si>
  <si>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</si>
  <si>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</si>
  <si>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</si>
  <si>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</si>
  <si>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</si>
  <si>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</si>
  <si>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</si>
  <si>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</si>
  <si>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</si>
  <si>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</si>
  <si>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</si>
  <si>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</si>
  <si>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</si>
  <si>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</si>
  <si>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</si>
  <si>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</si>
  <si>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</si>
  <si>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</si>
  <si>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</si>
  <si>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</si>
  <si>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</si>
  <si>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</si>
  <si>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</si>
  <si>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</si>
  <si>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</si>
  <si>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</si>
  <si>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</si>
  <si>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</si>
  <si>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</si>
  <si>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</si>
  <si>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</si>
  <si>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</si>
  <si>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</si>
  <si>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</si>
  <si>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</si>
  <si>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</si>
  <si>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</si>
  <si>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</si>
  <si>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</si>
  <si>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</si>
  <si>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</si>
  <si>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</si>
  <si>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</si>
  <si>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</si>
  <si>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</si>
  <si>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</si>
  <si>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</si>
  <si>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</si>
  <si>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</si>
  <si>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</si>
  <si>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</si>
  <si>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</si>
  <si>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</si>
  <si>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</si>
  <si>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</si>
  <si>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</si>
  <si>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</si>
  <si>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</si>
  <si>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</si>
  <si>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</si>
  <si>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</si>
  <si>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</si>
  <si>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</si>
  <si>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</si>
  <si>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</si>
  <si>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</si>
  <si>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</si>
  <si>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</si>
  <si>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</si>
  <si>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</si>
  <si>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>lnstituto Municipal de la Juventud de León Guanajuato</t>
  </si>
  <si>
    <t>Correspondiente 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</si>
</sst>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8" fillId="0" borderId="0" xfId="10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9525</xdr:rowOff>
    </xdr:from>
    <xdr:to>
      <xdr:col>1</xdr:col>
      <xdr:colOff>1914525</xdr:colOff>
      <xdr:row>48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B90B21-E37F-44B2-AD4B-92944AF4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2628900</xdr:colOff>
      <xdr:row>56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AA4854D-EECC-421A-BEE5-BB6834F9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81975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3514724</xdr:colOff>
      <xdr:row>52</xdr:row>
      <xdr:rowOff>9525</xdr:rowOff>
    </xdr:from>
    <xdr:to>
      <xdr:col>3</xdr:col>
      <xdr:colOff>3174</xdr:colOff>
      <xdr:row>56</xdr:row>
      <xdr:rowOff>57150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1BDCD4B-EC60-48AC-90EF-A88ADFB0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4" y="8191500"/>
          <a:ext cx="2270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3067050</xdr:colOff>
      <xdr:row>43</xdr:row>
      <xdr:rowOff>104775</xdr:rowOff>
    </xdr:from>
    <xdr:to>
      <xdr:col>3</xdr:col>
      <xdr:colOff>226726</xdr:colOff>
      <xdr:row>48</xdr:row>
      <xdr:rowOff>47625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6449CD4-6BD6-432C-965D-A3E0C260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6572250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J51" sqref="J5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646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647</v>
      </c>
      <c r="B3" s="143"/>
      <c r="C3" s="152" t="s">
        <v>4</v>
      </c>
      <c r="D3" s="154">
        <v>4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8" t="s">
        <v>64</v>
      </c>
      <c r="B43" s="158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E15" sqref="E1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lnstituto Municipal de la Juventud de León Guanajuato</v>
      </c>
      <c r="B1" s="167"/>
      <c r="C1" s="168"/>
    </row>
    <row r="2" spans="1:3" s="54" customFormat="1" ht="18" customHeight="1" x14ac:dyDescent="0.25">
      <c r="A2" s="169" t="s">
        <v>521</v>
      </c>
      <c r="B2" s="170"/>
      <c r="C2" s="171"/>
    </row>
    <row r="3" spans="1:3" s="54" customFormat="1" ht="18" customHeight="1" x14ac:dyDescent="0.25">
      <c r="A3" s="169" t="str">
        <f>ESF!A3</f>
        <v>Correspondiente del 01 de Enero al 31 de Diciembre del 2023</v>
      </c>
      <c r="B3" s="170"/>
      <c r="C3" s="171"/>
    </row>
    <row r="4" spans="1:3" s="56" customFormat="1" x14ac:dyDescent="0.2">
      <c r="A4" s="172" t="s">
        <v>522</v>
      </c>
      <c r="B4" s="173"/>
      <c r="C4" s="174"/>
    </row>
    <row r="5" spans="1:3" x14ac:dyDescent="0.2">
      <c r="A5" s="71" t="s">
        <v>523</v>
      </c>
      <c r="B5" s="71"/>
      <c r="C5" s="72">
        <v>52599376.199999996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f>C5+C7-C15</f>
        <v>52599376.199999996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0"/>
  <sheetViews>
    <sheetView showGridLines="0" workbookViewId="0">
      <selection activeCell="A11" sqref="A1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lnstituto Municipal de la Juventud de León Guanajuato</v>
      </c>
      <c r="B1" s="176"/>
      <c r="C1" s="177"/>
    </row>
    <row r="2" spans="1:3" s="57" customFormat="1" ht="18.95" customHeight="1" x14ac:dyDescent="0.25">
      <c r="A2" s="178" t="s">
        <v>538</v>
      </c>
      <c r="B2" s="179"/>
      <c r="C2" s="180"/>
    </row>
    <row r="3" spans="1:3" s="57" customFormat="1" ht="18.95" customHeight="1" x14ac:dyDescent="0.25">
      <c r="A3" s="178" t="str">
        <f>ESF!A3</f>
        <v>Correspondiente del 01 de Enero al 31 de Diciembre del 2023</v>
      </c>
      <c r="B3" s="179"/>
      <c r="C3" s="180"/>
    </row>
    <row r="4" spans="1:3" x14ac:dyDescent="0.2">
      <c r="A4" s="172" t="s">
        <v>522</v>
      </c>
      <c r="B4" s="173"/>
      <c r="C4" s="174"/>
    </row>
    <row r="5" spans="1:3" x14ac:dyDescent="0.2">
      <c r="A5" s="101" t="s">
        <v>539</v>
      </c>
      <c r="B5" s="71"/>
      <c r="C5" s="94">
        <v>49966663.839999996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320684.48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290054.48</v>
      </c>
    </row>
    <row r="11" spans="1:3" x14ac:dyDescent="0.2">
      <c r="A11" s="111">
        <v>2.4</v>
      </c>
      <c r="B11" s="93" t="s">
        <v>131</v>
      </c>
      <c r="C11" s="104">
        <v>9245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21385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SUM(C31:C35)</f>
        <v>1493098.52</v>
      </c>
    </row>
    <row r="31" spans="1:3" x14ac:dyDescent="0.2">
      <c r="A31" s="111" t="s">
        <v>565</v>
      </c>
      <c r="B31" s="93" t="s">
        <v>414</v>
      </c>
      <c r="C31" s="104">
        <v>1493098.52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3" x14ac:dyDescent="0.2">
      <c r="A33" s="111" t="s">
        <v>567</v>
      </c>
      <c r="B33" s="93" t="s">
        <v>426</v>
      </c>
      <c r="C33" s="104">
        <v>0</v>
      </c>
    </row>
    <row r="34" spans="1:3" x14ac:dyDescent="0.2">
      <c r="A34" s="111" t="s">
        <v>568</v>
      </c>
      <c r="B34" s="93" t="s">
        <v>432</v>
      </c>
      <c r="C34" s="104">
        <v>0</v>
      </c>
    </row>
    <row r="35" spans="1:3" x14ac:dyDescent="0.2">
      <c r="A35" s="111" t="s">
        <v>569</v>
      </c>
      <c r="B35" s="103" t="s">
        <v>570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571</v>
      </c>
      <c r="B37" s="71"/>
      <c r="C37" s="72">
        <f>C5-C7+C30</f>
        <v>51139077.880000003</v>
      </c>
    </row>
    <row r="39" spans="1:3" x14ac:dyDescent="0.2">
      <c r="B39" s="38" t="s">
        <v>64</v>
      </c>
    </row>
    <row r="40" spans="1:3" x14ac:dyDescent="0.2">
      <c r="C40" s="15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lnstituto Municipal de la Juventud de León Guanajuato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2023</v>
      </c>
    </row>
    <row r="2" spans="1:10" ht="18.95" customHeight="1" x14ac:dyDescent="0.2">
      <c r="A2" s="165" t="s">
        <v>572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al 31 de Diciembre del 2023</v>
      </c>
      <c r="B3" s="181"/>
      <c r="C3" s="181"/>
      <c r="D3" s="181"/>
      <c r="E3" s="181"/>
      <c r="F3" s="181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573</v>
      </c>
      <c r="C7" s="125" t="s">
        <v>574</v>
      </c>
      <c r="D7" s="125" t="s">
        <v>575</v>
      </c>
      <c r="E7" s="125" t="s">
        <v>576</v>
      </c>
      <c r="F7" s="125" t="s">
        <v>577</v>
      </c>
      <c r="G7" s="125" t="s">
        <v>578</v>
      </c>
      <c r="H7" s="125" t="s">
        <v>579</v>
      </c>
      <c r="I7" s="125" t="s">
        <v>580</v>
      </c>
      <c r="J7" s="125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43084453</v>
      </c>
      <c r="E36" s="52">
        <v>43084453</v>
      </c>
      <c r="F36" s="52">
        <v>0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52504237.390000001</v>
      </c>
      <c r="E37" s="52">
        <v>52504237.390000001</v>
      </c>
      <c r="F37" s="52">
        <v>0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9419784.3900000006</v>
      </c>
      <c r="E38" s="52">
        <v>9419784.3900000006</v>
      </c>
      <c r="F38" s="52">
        <v>0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52599376.200000003</v>
      </c>
      <c r="E39" s="52">
        <v>52599376.200000003</v>
      </c>
      <c r="F39" s="52">
        <v>0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52599376.200000003</v>
      </c>
      <c r="E40" s="52">
        <v>52599376.200000003</v>
      </c>
      <c r="F40" s="52">
        <v>0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43084453</v>
      </c>
      <c r="E41" s="52">
        <v>43084453</v>
      </c>
      <c r="F41" s="52">
        <v>0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52504237.390000001</v>
      </c>
      <c r="E42" s="52">
        <v>52504237.390000001</v>
      </c>
      <c r="F42" s="52">
        <v>0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9419784.3900000006</v>
      </c>
      <c r="E43" s="52">
        <v>9419784.3900000006</v>
      </c>
      <c r="F43" s="52">
        <v>0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49966663.840000004</v>
      </c>
      <c r="E44" s="52">
        <v>49966663.840000004</v>
      </c>
      <c r="F44" s="52">
        <v>0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49966663.840000004</v>
      </c>
      <c r="E45" s="52">
        <v>49966663.840000004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49966663.840000004</v>
      </c>
      <c r="E46" s="52">
        <v>49966663.840000004</v>
      </c>
      <c r="F46" s="52">
        <v>0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49189728.880000003</v>
      </c>
      <c r="E47" s="52">
        <v>49189728.880000003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82" t="s">
        <v>623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83" t="s">
        <v>626</v>
      </c>
      <c r="C10" s="183"/>
      <c r="D10" s="183"/>
      <c r="E10" s="183"/>
    </row>
    <row r="11" spans="1:8" s="6" customFormat="1" ht="12.95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83" t="s">
        <v>630</v>
      </c>
      <c r="C12" s="183"/>
      <c r="D12" s="183"/>
      <c r="E12" s="183"/>
    </row>
    <row r="13" spans="1:8" s="6" customFormat="1" ht="26.1" customHeight="1" x14ac:dyDescent="0.2">
      <c r="A13" s="118" t="s">
        <v>631</v>
      </c>
      <c r="B13" s="183" t="s">
        <v>632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5" customHeight="1" x14ac:dyDescent="0.2">
      <c r="A16" s="118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9" t="s">
        <v>636</v>
      </c>
    </row>
    <row r="20" spans="1:4" s="6" customFormat="1" ht="12.95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17" s="35" customFormat="1" ht="18.95" customHeight="1" x14ac:dyDescent="0.25">
      <c r="A1" s="159" t="str">
        <f>'Notas a los Edos Financieros'!A1</f>
        <v>lnstituto Municipal de la Juventud de León Guanajuato</v>
      </c>
      <c r="B1" s="160"/>
      <c r="C1" s="160"/>
      <c r="D1" s="160"/>
      <c r="E1" s="160"/>
      <c r="F1" s="160"/>
      <c r="G1" s="34" t="s">
        <v>0</v>
      </c>
      <c r="H1" s="43">
        <f>'Notas a los Edos Financieros'!D1</f>
        <v>2023</v>
      </c>
    </row>
    <row r="2" spans="1:17" s="35" customFormat="1" ht="18.95" customHeight="1" x14ac:dyDescent="0.25">
      <c r="A2" s="159" t="s">
        <v>65</v>
      </c>
      <c r="B2" s="160"/>
      <c r="C2" s="160"/>
      <c r="D2" s="160"/>
      <c r="E2" s="160"/>
      <c r="F2" s="160"/>
      <c r="G2" s="34" t="s">
        <v>2</v>
      </c>
      <c r="H2" s="43" t="str">
        <f>'Notas a los Edos Financieros'!D2</f>
        <v>Trimestral</v>
      </c>
    </row>
    <row r="3" spans="1:17" s="35" customFormat="1" ht="18.95" customHeight="1" x14ac:dyDescent="0.25">
      <c r="A3" s="159" t="str">
        <f>'Notas a los Edos Financieros'!A3</f>
        <v>Correspondiente del 01 de Enero al 31 de Diciembre del 2023</v>
      </c>
      <c r="B3" s="160"/>
      <c r="C3" s="160"/>
      <c r="D3" s="160"/>
      <c r="E3" s="160"/>
      <c r="F3" s="160"/>
      <c r="G3" s="34" t="s">
        <v>4</v>
      </c>
      <c r="H3" s="43">
        <f>'Notas a los Edos Financieros'!D3</f>
        <v>4</v>
      </c>
      <c r="J3" s="161" t="s">
        <v>645</v>
      </c>
      <c r="K3" s="162"/>
      <c r="L3" s="163"/>
    </row>
    <row r="4" spans="1:17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  <c r="J7" s="39" t="s">
        <v>68</v>
      </c>
      <c r="K7" s="39" t="s">
        <v>69</v>
      </c>
      <c r="L7" s="39" t="s">
        <v>70</v>
      </c>
      <c r="M7" s="39" t="s">
        <v>71</v>
      </c>
      <c r="N7" s="39"/>
      <c r="O7" s="39"/>
      <c r="P7" s="39"/>
      <c r="Q7" s="39"/>
    </row>
    <row r="8" spans="1:17" x14ac:dyDescent="0.2">
      <c r="A8" s="40">
        <v>1114</v>
      </c>
      <c r="B8" s="38" t="s">
        <v>72</v>
      </c>
      <c r="C8" s="42">
        <v>0</v>
      </c>
    </row>
    <row r="9" spans="1:17" x14ac:dyDescent="0.2">
      <c r="A9" s="40">
        <v>1115</v>
      </c>
      <c r="B9" s="38" t="s">
        <v>73</v>
      </c>
      <c r="C9" s="42">
        <v>0</v>
      </c>
    </row>
    <row r="10" spans="1:17" x14ac:dyDescent="0.2">
      <c r="A10" s="40">
        <v>1121</v>
      </c>
      <c r="B10" s="38" t="s">
        <v>74</v>
      </c>
      <c r="C10" s="42">
        <v>0</v>
      </c>
    </row>
    <row r="11" spans="1:17" x14ac:dyDescent="0.2">
      <c r="A11" s="40">
        <v>1211</v>
      </c>
      <c r="B11" s="38" t="s">
        <v>75</v>
      </c>
      <c r="C11" s="42">
        <v>0</v>
      </c>
    </row>
    <row r="13" spans="1:17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17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17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47792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8379308.1500000004</v>
      </c>
      <c r="D62" s="42">
        <v>-1431464.71</v>
      </c>
      <c r="E62" s="42">
        <v>-6138585.5099999988</v>
      </c>
    </row>
    <row r="63" spans="1:8" x14ac:dyDescent="0.2">
      <c r="A63" s="40">
        <v>1241</v>
      </c>
      <c r="B63" s="38" t="s">
        <v>130</v>
      </c>
      <c r="C63" s="42">
        <v>4972294.96</v>
      </c>
      <c r="D63" s="42">
        <v>-801068.54</v>
      </c>
      <c r="E63" s="42">
        <v>-3221063.0199999996</v>
      </c>
    </row>
    <row r="64" spans="1:8" x14ac:dyDescent="0.2">
      <c r="A64" s="40">
        <v>1242</v>
      </c>
      <c r="B64" s="38" t="s">
        <v>131</v>
      </c>
      <c r="C64" s="42">
        <v>285661.11</v>
      </c>
      <c r="D64" s="42">
        <v>-33571.01</v>
      </c>
      <c r="E64" s="42">
        <v>-265448.57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2868314.13</v>
      </c>
      <c r="D66" s="42">
        <v>-573662.88</v>
      </c>
      <c r="E66" s="42">
        <v>-2558273.37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253037.95</v>
      </c>
      <c r="D68" s="42">
        <v>-23162.28</v>
      </c>
      <c r="E68" s="42">
        <v>-93800.55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2364857.71</v>
      </c>
      <c r="D74" s="42">
        <v>-61633.81</v>
      </c>
      <c r="E74" s="42">
        <v>-2364857.6800000002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2364857.71</v>
      </c>
      <c r="D78" s="42">
        <v>-61633.81</v>
      </c>
      <c r="E78" s="42">
        <v>-2364857.6800000002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1344589.1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734827.44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88172.17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521589.49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18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6" width="10.85546875" style="38" bestFit="1" customWidth="1"/>
    <col min="7" max="16384" width="9.140625" style="38"/>
  </cols>
  <sheetData>
    <row r="1" spans="1:5" s="44" customFormat="1" ht="18.95" customHeight="1" x14ac:dyDescent="0.25">
      <c r="A1" s="164" t="str">
        <f>ESF!A1</f>
        <v>lnstituto Municipal de la Juventud de León Guanajuato</v>
      </c>
      <c r="B1" s="164"/>
      <c r="C1" s="164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4" t="s">
        <v>251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del 01 de Enero al 31 de Diciembre del 2023</v>
      </c>
      <c r="B3" s="164"/>
      <c r="C3" s="164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295140.3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295140.3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295140.3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52304235.899999999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52304235.899999999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52304235.899999999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7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7" x14ac:dyDescent="0.2">
      <c r="A98" s="68">
        <v>5000</v>
      </c>
      <c r="B98" s="66" t="s">
        <v>45</v>
      </c>
      <c r="C98" s="69">
        <v>51139077.880000003</v>
      </c>
      <c r="D98" s="70">
        <f>IFERROR(C98/C98,"")</f>
        <v>1</v>
      </c>
      <c r="E98" s="66"/>
    </row>
    <row r="99" spans="1:7" x14ac:dyDescent="0.2">
      <c r="A99" s="68">
        <v>5100</v>
      </c>
      <c r="B99" s="66" t="s">
        <v>333</v>
      </c>
      <c r="C99" s="69">
        <v>48602979.359999999</v>
      </c>
      <c r="D99" s="70">
        <f t="shared" ref="D99:D162" si="0">IFERROR(C99/C99,"")</f>
        <v>1</v>
      </c>
      <c r="E99" s="66"/>
    </row>
    <row r="100" spans="1:7" x14ac:dyDescent="0.2">
      <c r="A100" s="68">
        <v>5110</v>
      </c>
      <c r="B100" s="66" t="s">
        <v>334</v>
      </c>
      <c r="C100" s="69">
        <v>31040432.120000001</v>
      </c>
      <c r="D100" s="70">
        <f t="shared" si="0"/>
        <v>1</v>
      </c>
      <c r="E100" s="66"/>
    </row>
    <row r="101" spans="1:7" x14ac:dyDescent="0.2">
      <c r="A101" s="68">
        <v>5111</v>
      </c>
      <c r="B101" s="66" t="s">
        <v>335</v>
      </c>
      <c r="C101" s="69">
        <v>17923942.780000001</v>
      </c>
      <c r="D101" s="70">
        <f t="shared" si="0"/>
        <v>1</v>
      </c>
      <c r="E101" s="66"/>
    </row>
    <row r="102" spans="1:7" x14ac:dyDescent="0.2">
      <c r="A102" s="68">
        <v>5112</v>
      </c>
      <c r="B102" s="66" t="s">
        <v>336</v>
      </c>
      <c r="C102" s="69">
        <v>0</v>
      </c>
      <c r="D102" s="70" t="str">
        <f t="shared" si="0"/>
        <v/>
      </c>
      <c r="E102" s="66"/>
      <c r="F102" s="42"/>
      <c r="G102" s="42"/>
    </row>
    <row r="103" spans="1:7" x14ac:dyDescent="0.2">
      <c r="A103" s="68">
        <v>5113</v>
      </c>
      <c r="B103" s="66" t="s">
        <v>337</v>
      </c>
      <c r="C103" s="69">
        <v>3376036.22</v>
      </c>
      <c r="D103" s="70">
        <f t="shared" si="0"/>
        <v>1</v>
      </c>
      <c r="E103" s="66"/>
      <c r="F103" s="42"/>
    </row>
    <row r="104" spans="1:7" x14ac:dyDescent="0.2">
      <c r="A104" s="68">
        <v>5114</v>
      </c>
      <c r="B104" s="66" t="s">
        <v>338</v>
      </c>
      <c r="C104" s="69">
        <v>4578075.1100000003</v>
      </c>
      <c r="D104" s="70">
        <f t="shared" si="0"/>
        <v>1</v>
      </c>
      <c r="E104" s="66"/>
      <c r="F104" s="42"/>
    </row>
    <row r="105" spans="1:7" x14ac:dyDescent="0.2">
      <c r="A105" s="68">
        <v>5115</v>
      </c>
      <c r="B105" s="66" t="s">
        <v>339</v>
      </c>
      <c r="C105" s="69">
        <v>5162378.01</v>
      </c>
      <c r="D105" s="70">
        <f t="shared" si="0"/>
        <v>1</v>
      </c>
      <c r="E105" s="66"/>
      <c r="F105" s="42"/>
    </row>
    <row r="106" spans="1:7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  <c r="F106" s="42"/>
    </row>
    <row r="107" spans="1:7" x14ac:dyDescent="0.2">
      <c r="A107" s="68">
        <v>5120</v>
      </c>
      <c r="B107" s="66" t="s">
        <v>341</v>
      </c>
      <c r="C107" s="69">
        <v>2470147.83</v>
      </c>
      <c r="D107" s="70">
        <f t="shared" si="0"/>
        <v>1</v>
      </c>
      <c r="E107" s="66"/>
    </row>
    <row r="108" spans="1:7" x14ac:dyDescent="0.2">
      <c r="A108" s="68">
        <v>5121</v>
      </c>
      <c r="B108" s="66" t="s">
        <v>342</v>
      </c>
      <c r="C108" s="69">
        <v>830366.12</v>
      </c>
      <c r="D108" s="70">
        <f t="shared" si="0"/>
        <v>1</v>
      </c>
      <c r="E108" s="66"/>
    </row>
    <row r="109" spans="1:7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7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7" x14ac:dyDescent="0.2">
      <c r="A111" s="68">
        <v>5124</v>
      </c>
      <c r="B111" s="66" t="s">
        <v>345</v>
      </c>
      <c r="C111" s="69">
        <v>813679.78</v>
      </c>
      <c r="D111" s="70">
        <f t="shared" si="0"/>
        <v>1</v>
      </c>
      <c r="E111" s="66"/>
    </row>
    <row r="112" spans="1:7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531410.94999999995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210620.79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84070.19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v>15092399.41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321204.34999999998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401780.66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3038713.16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256580.72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561809.18999999994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21376.77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9757486.5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733448.06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1043000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1043000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371</v>
      </c>
      <c r="C138" s="69">
        <v>745000</v>
      </c>
      <c r="D138" s="70">
        <f t="shared" si="0"/>
        <v>1</v>
      </c>
      <c r="E138" s="66"/>
    </row>
    <row r="139" spans="1:5" x14ac:dyDescent="0.2">
      <c r="A139" s="68">
        <v>5242</v>
      </c>
      <c r="B139" s="66" t="s">
        <v>372</v>
      </c>
      <c r="C139" s="69">
        <v>298000</v>
      </c>
      <c r="D139" s="70">
        <f t="shared" si="0"/>
        <v>1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1493098.52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v>1493098.52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1431464.71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61633.81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5" t="str">
        <f>ESF!A1</f>
        <v>lnstituto Municipal de la Juventud de León Guanajuato</v>
      </c>
      <c r="B1" s="165"/>
      <c r="C1" s="165"/>
      <c r="D1" s="45" t="s">
        <v>0</v>
      </c>
      <c r="E1" s="46">
        <f>'Notas a los Edos Financieros'!D1</f>
        <v>2023</v>
      </c>
    </row>
    <row r="2" spans="1:5" ht="18.95" customHeight="1" x14ac:dyDescent="0.2">
      <c r="A2" s="165" t="s">
        <v>449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al 31 de Diciembre del 2023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1460298.32</v>
      </c>
    </row>
    <row r="15" spans="1:5" x14ac:dyDescent="0.2">
      <c r="A15" s="51">
        <v>3220</v>
      </c>
      <c r="B15" s="47" t="s">
        <v>456</v>
      </c>
      <c r="C15" s="52">
        <v>4465575.12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57167.74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57167.74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/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6"/>
  <sheetViews>
    <sheetView workbookViewId="0">
      <selection activeCell="G1" sqref="G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lnstituto Municipal de la Juventud de León Guanajuato</v>
      </c>
      <c r="B1" s="165"/>
      <c r="C1" s="165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5" t="s">
        <v>472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5" t="str">
        <f>ESF!A3</f>
        <v>Correspondiente del 01 de Enero al 31 de Diciembre del 2023</v>
      </c>
      <c r="B3" s="165"/>
      <c r="C3" s="165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5031128.3099999996</v>
      </c>
      <c r="D9" s="52">
        <v>7150394.4800000004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f>+SUM(C8:C14)</f>
        <v>5031128.3099999996</v>
      </c>
      <c r="D15" s="120">
        <f>+SUM(D8:D14)</f>
        <v>7150394.4800000004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f>+SUM(C29:C36)</f>
        <v>320684.48</v>
      </c>
      <c r="D28" s="120">
        <f>+SUM(D29:D36)</f>
        <v>0</v>
      </c>
    </row>
    <row r="29" spans="1:4" x14ac:dyDescent="0.2">
      <c r="A29" s="51">
        <v>1241</v>
      </c>
      <c r="B29" s="47" t="s">
        <v>130</v>
      </c>
      <c r="C29" s="52">
        <v>290054.48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9245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21385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f>+SUM(C38:C42)</f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f>C20+C28+C37</f>
        <v>320684.48</v>
      </c>
      <c r="D43" s="120">
        <f>D20+D28+D37</f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20">
        <v>1460298.3199999928</v>
      </c>
      <c r="D47" s="120">
        <v>3668037.1899999976</v>
      </c>
      <c r="E47" s="139"/>
      <c r="F47"/>
    </row>
    <row r="48" spans="1:6" ht="9.9499999999999993" customHeight="1" x14ac:dyDescent="0.25">
      <c r="A48" s="51"/>
      <c r="B48" s="132" t="s">
        <v>487</v>
      </c>
      <c r="C48" s="120">
        <f>+C49+C61+C89+C92</f>
        <v>1493098.52</v>
      </c>
      <c r="D48" s="120">
        <f>+D49+D61+D89+D92</f>
        <v>2089257.3800000001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f>+C62+C71+C74+C80+C89</f>
        <v>1493098.52</v>
      </c>
      <c r="D61" s="120">
        <f>+D62+D71+D74+D80+D89</f>
        <v>2089257.3800000001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f>+SUM(C63:C70)</f>
        <v>1493098.52</v>
      </c>
      <c r="D62" s="120">
        <f>+SUM(D63:D70)</f>
        <v>2089257.3800000001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1431464.71</v>
      </c>
      <c r="D67" s="52">
        <v>1547538.12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61633.81</v>
      </c>
      <c r="D69" s="52">
        <v>541719.26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494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500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501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511</v>
      </c>
      <c r="C133" s="120">
        <f>C47+C48-C98</f>
        <v>2953396.8399999929</v>
      </c>
      <c r="D133" s="120">
        <f>D47+D48-D98</f>
        <v>5757294.5699999975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  <row r="136" spans="1:6" x14ac:dyDescent="0.2">
      <c r="C136" s="52"/>
      <c r="D136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7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2012-12-11T20:36:24Z</dcterms:created>
  <dcterms:modified xsi:type="dcterms:W3CDTF">2024-01-22T17:34:02Z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