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C:\Users\Miguel\Documents\Instituto Municipal de la Juventud de León Guanajuato\2023\5.- cuenta publica\3.- 3er trimestre cuenta pública 2023\"/>
    </mc:Choice>
  </mc:AlternateContent>
  <xr:revisionPtr revIDLastSave="0" documentId="13_ncr:1_{C9DB514E-56B0-4D1A-9F90-D31E3D48042D}" xr6:coauthVersionLast="36" xr6:coauthVersionMax="47" xr10:uidLastSave="{00000000-0000-0000-0000-000000000000}"/>
  <bookViews>
    <workbookView xWindow="0" yWindow="0" windowWidth="28800" windowHeight="11685"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workbook>
</file>

<file path=xl/calcChain.xml><?xml version="1.0" encoding="utf-8"?>
<calcChain xmlns="http://schemas.openxmlformats.org/spreadsheetml/2006/main">
  <c r="D18" i="5" l="1"/>
  <c r="G18" i="5" s="1"/>
  <c r="G41" i="4"/>
  <c r="G39" i="4"/>
  <c r="D47" i="4"/>
  <c r="G47" i="4" s="1"/>
  <c r="D45" i="4"/>
  <c r="G45" i="4" s="1"/>
  <c r="D43" i="4"/>
  <c r="G43" i="4" s="1"/>
  <c r="D41" i="4"/>
  <c r="D39" i="4"/>
  <c r="D37" i="4"/>
  <c r="G37" i="4" s="1"/>
  <c r="G25" i="4"/>
  <c r="G24" i="4"/>
  <c r="G23" i="4"/>
  <c r="G22" i="4"/>
  <c r="G27" i="4" s="1"/>
  <c r="D25" i="4"/>
  <c r="D24" i="4"/>
  <c r="D23" i="4"/>
  <c r="D22" i="4"/>
  <c r="F27" i="4"/>
  <c r="E27" i="4"/>
  <c r="D27" i="4"/>
  <c r="C27" i="4"/>
  <c r="B27" i="4"/>
  <c r="E16" i="8"/>
  <c r="G36" i="5"/>
  <c r="F36" i="5"/>
  <c r="E36" i="5"/>
  <c r="D36" i="5"/>
  <c r="C36" i="5"/>
  <c r="B36" i="5"/>
  <c r="G25" i="5"/>
  <c r="F25" i="5"/>
  <c r="E25" i="5"/>
  <c r="D25" i="5"/>
  <c r="C25" i="5"/>
  <c r="B25" i="5"/>
  <c r="F16" i="5"/>
  <c r="F42" i="5" s="1"/>
  <c r="E16" i="5"/>
  <c r="C16" i="5"/>
  <c r="B16" i="5"/>
  <c r="D40" i="5"/>
  <c r="G40" i="5" s="1"/>
  <c r="D39" i="5"/>
  <c r="G39" i="5" s="1"/>
  <c r="D38" i="5"/>
  <c r="G38" i="5" s="1"/>
  <c r="D37" i="5"/>
  <c r="G37" i="5" s="1"/>
  <c r="D34" i="5"/>
  <c r="G34" i="5" s="1"/>
  <c r="D33" i="5"/>
  <c r="G33" i="5" s="1"/>
  <c r="D32" i="5"/>
  <c r="G32" i="5" s="1"/>
  <c r="D31" i="5"/>
  <c r="G31" i="5" s="1"/>
  <c r="D30" i="5"/>
  <c r="G30" i="5" s="1"/>
  <c r="D29" i="5"/>
  <c r="G29" i="5" s="1"/>
  <c r="D28" i="5"/>
  <c r="G28" i="5" s="1"/>
  <c r="D27" i="5"/>
  <c r="G27" i="5" s="1"/>
  <c r="D26" i="5"/>
  <c r="G26" i="5" s="1"/>
  <c r="D23" i="5"/>
  <c r="G23" i="5" s="1"/>
  <c r="D22" i="5"/>
  <c r="G22" i="5" s="1"/>
  <c r="D21" i="5"/>
  <c r="G21" i="5" s="1"/>
  <c r="D20" i="5"/>
  <c r="G20" i="5" s="1"/>
  <c r="D19" i="5"/>
  <c r="G19" i="5" s="1"/>
  <c r="G17" i="5"/>
  <c r="D17" i="5"/>
  <c r="G14" i="5"/>
  <c r="G13" i="5"/>
  <c r="G12" i="5"/>
  <c r="G11" i="5"/>
  <c r="G10" i="5"/>
  <c r="G9" i="5"/>
  <c r="G8" i="5"/>
  <c r="G7" i="5"/>
  <c r="G6" i="5" s="1"/>
  <c r="D14" i="5"/>
  <c r="D13" i="5"/>
  <c r="D12" i="5"/>
  <c r="D11" i="5"/>
  <c r="D10" i="5"/>
  <c r="D9" i="5"/>
  <c r="D8" i="5"/>
  <c r="D7" i="5"/>
  <c r="F6" i="5"/>
  <c r="E6" i="5"/>
  <c r="D6" i="5"/>
  <c r="C6" i="5"/>
  <c r="B6" i="5"/>
  <c r="F13" i="4"/>
  <c r="F49" i="4" s="1"/>
  <c r="E13" i="4"/>
  <c r="E49" i="4" s="1"/>
  <c r="C13" i="4"/>
  <c r="C49" i="4" s="1"/>
  <c r="B13" i="4"/>
  <c r="B49" i="4" s="1"/>
  <c r="D11" i="4"/>
  <c r="G11" i="4" s="1"/>
  <c r="D10" i="4"/>
  <c r="G10" i="4" s="1"/>
  <c r="D9" i="4"/>
  <c r="G9" i="4" s="1"/>
  <c r="D8" i="4"/>
  <c r="G8" i="4" s="1"/>
  <c r="D7" i="4"/>
  <c r="F16" i="8"/>
  <c r="D14" i="8"/>
  <c r="G14" i="8" s="1"/>
  <c r="D12" i="8"/>
  <c r="G12" i="8" s="1"/>
  <c r="D10" i="8"/>
  <c r="G10" i="8" s="1"/>
  <c r="G69" i="6"/>
  <c r="F69" i="6"/>
  <c r="E69" i="6"/>
  <c r="D69" i="6"/>
  <c r="C69" i="6"/>
  <c r="B69" i="6"/>
  <c r="G65" i="6"/>
  <c r="F65" i="6"/>
  <c r="E65" i="6"/>
  <c r="D65" i="6"/>
  <c r="C65" i="6"/>
  <c r="B65" i="6"/>
  <c r="G57" i="6"/>
  <c r="F57" i="6"/>
  <c r="E57" i="6"/>
  <c r="D57" i="6"/>
  <c r="C57" i="6"/>
  <c r="B57" i="6"/>
  <c r="F53" i="6"/>
  <c r="E53" i="6"/>
  <c r="C53" i="6"/>
  <c r="B53" i="6"/>
  <c r="F43" i="6"/>
  <c r="E43" i="6"/>
  <c r="C43" i="6"/>
  <c r="B43" i="6"/>
  <c r="F33" i="6"/>
  <c r="E33" i="6"/>
  <c r="C33" i="6"/>
  <c r="B33" i="6"/>
  <c r="F23" i="6"/>
  <c r="E23" i="6"/>
  <c r="C23" i="6"/>
  <c r="B23" i="6"/>
  <c r="F13" i="6"/>
  <c r="E13" i="6"/>
  <c r="C13" i="6"/>
  <c r="B13" i="6"/>
  <c r="D76" i="6"/>
  <c r="G76" i="6" s="1"/>
  <c r="D75" i="6"/>
  <c r="G75" i="6" s="1"/>
  <c r="D74" i="6"/>
  <c r="G74" i="6" s="1"/>
  <c r="D73" i="6"/>
  <c r="G73" i="6" s="1"/>
  <c r="D72" i="6"/>
  <c r="G72" i="6" s="1"/>
  <c r="D71" i="6"/>
  <c r="G71" i="6" s="1"/>
  <c r="D70" i="6"/>
  <c r="G70" i="6" s="1"/>
  <c r="D68" i="6"/>
  <c r="G68" i="6" s="1"/>
  <c r="D67" i="6"/>
  <c r="G67" i="6" s="1"/>
  <c r="D66" i="6"/>
  <c r="G66" i="6" s="1"/>
  <c r="D64" i="6"/>
  <c r="G64" i="6" s="1"/>
  <c r="D63" i="6"/>
  <c r="G63" i="6" s="1"/>
  <c r="D62" i="6"/>
  <c r="G62" i="6" s="1"/>
  <c r="D61" i="6"/>
  <c r="G61" i="6" s="1"/>
  <c r="D60" i="6"/>
  <c r="G60" i="6" s="1"/>
  <c r="D59" i="6"/>
  <c r="G59" i="6" s="1"/>
  <c r="D58" i="6"/>
  <c r="G58" i="6" s="1"/>
  <c r="D56" i="6"/>
  <c r="G56" i="6" s="1"/>
  <c r="D55" i="6"/>
  <c r="G55" i="6" s="1"/>
  <c r="D54" i="6"/>
  <c r="G54" i="6" s="1"/>
  <c r="D52" i="6"/>
  <c r="G52" i="6" s="1"/>
  <c r="D51" i="6"/>
  <c r="G51" i="6" s="1"/>
  <c r="D50" i="6"/>
  <c r="G50" i="6" s="1"/>
  <c r="D49" i="6"/>
  <c r="G49" i="6" s="1"/>
  <c r="D48" i="6"/>
  <c r="G48" i="6" s="1"/>
  <c r="D47" i="6"/>
  <c r="G47" i="6" s="1"/>
  <c r="D46" i="6"/>
  <c r="G46" i="6" s="1"/>
  <c r="D45" i="6"/>
  <c r="G45" i="6" s="1"/>
  <c r="D44" i="6"/>
  <c r="G44" i="6" s="1"/>
  <c r="D42" i="6"/>
  <c r="G42" i="6" s="1"/>
  <c r="D41" i="6"/>
  <c r="G41" i="6" s="1"/>
  <c r="D40" i="6"/>
  <c r="G40" i="6" s="1"/>
  <c r="D39" i="6"/>
  <c r="G39" i="6" s="1"/>
  <c r="D38" i="6"/>
  <c r="G38" i="6" s="1"/>
  <c r="D37" i="6"/>
  <c r="G37" i="6" s="1"/>
  <c r="D36" i="6"/>
  <c r="G36" i="6" s="1"/>
  <c r="G35" i="6"/>
  <c r="D35" i="6"/>
  <c r="D34" i="6"/>
  <c r="G34" i="6" s="1"/>
  <c r="D32" i="6"/>
  <c r="G32" i="6" s="1"/>
  <c r="D31" i="6"/>
  <c r="G31" i="6" s="1"/>
  <c r="D30" i="6"/>
  <c r="G30" i="6" s="1"/>
  <c r="D29" i="6"/>
  <c r="G29" i="6" s="1"/>
  <c r="D28" i="6"/>
  <c r="G28" i="6" s="1"/>
  <c r="D27" i="6"/>
  <c r="G27" i="6" s="1"/>
  <c r="D26" i="6"/>
  <c r="G26" i="6" s="1"/>
  <c r="D25" i="6"/>
  <c r="G25" i="6" s="1"/>
  <c r="D24" i="6"/>
  <c r="G24" i="6" s="1"/>
  <c r="D22" i="6"/>
  <c r="G22" i="6" s="1"/>
  <c r="D21" i="6"/>
  <c r="G21" i="6" s="1"/>
  <c r="D20" i="6"/>
  <c r="G20" i="6" s="1"/>
  <c r="D19" i="6"/>
  <c r="G19" i="6" s="1"/>
  <c r="D18" i="6"/>
  <c r="G18" i="6" s="1"/>
  <c r="D17" i="6"/>
  <c r="G17" i="6" s="1"/>
  <c r="D16" i="6"/>
  <c r="G16" i="6" s="1"/>
  <c r="D15" i="6"/>
  <c r="G15" i="6" s="1"/>
  <c r="D14" i="6"/>
  <c r="G14" i="6" s="1"/>
  <c r="G12" i="6"/>
  <c r="D12" i="6"/>
  <c r="D11" i="6"/>
  <c r="G11" i="6" s="1"/>
  <c r="D10" i="6"/>
  <c r="G10" i="6" s="1"/>
  <c r="D9" i="6"/>
  <c r="G9" i="6" s="1"/>
  <c r="D8" i="6"/>
  <c r="G8" i="6" s="1"/>
  <c r="D7" i="6"/>
  <c r="G7" i="6" s="1"/>
  <c r="D6" i="6"/>
  <c r="G6" i="6" s="1"/>
  <c r="F5" i="6"/>
  <c r="E5" i="6"/>
  <c r="C5" i="6"/>
  <c r="B5" i="6"/>
  <c r="G16" i="5" l="1"/>
  <c r="G42" i="5" s="1"/>
  <c r="G53" i="6"/>
  <c r="D35" i="4"/>
  <c r="G35" i="4" s="1"/>
  <c r="G49" i="4" s="1"/>
  <c r="E42" i="5"/>
  <c r="C16" i="8"/>
  <c r="G13" i="6"/>
  <c r="D13" i="4"/>
  <c r="G7" i="4"/>
  <c r="G13" i="4" s="1"/>
  <c r="B42" i="5"/>
  <c r="C42" i="5"/>
  <c r="D16" i="5"/>
  <c r="D42" i="5" s="1"/>
  <c r="D8" i="8"/>
  <c r="G8" i="8" s="1"/>
  <c r="B16" i="8"/>
  <c r="F77" i="6"/>
  <c r="G43" i="6"/>
  <c r="E77" i="6"/>
  <c r="G23" i="6"/>
  <c r="C77" i="6"/>
  <c r="D53" i="6"/>
  <c r="D43" i="6"/>
  <c r="G33" i="6"/>
  <c r="D33" i="6"/>
  <c r="D23" i="6"/>
  <c r="D13" i="6"/>
  <c r="B77" i="6"/>
  <c r="G5" i="6"/>
  <c r="D5" i="6"/>
  <c r="D49" i="4" l="1"/>
  <c r="D6" i="8"/>
  <c r="D16" i="8" s="1"/>
  <c r="D77" i="6"/>
  <c r="G77" i="6"/>
  <c r="G6" i="8" l="1"/>
  <c r="G16" i="8" s="1"/>
</calcChain>
</file>

<file path=xl/sharedStrings.xml><?xml version="1.0" encoding="utf-8"?>
<sst xmlns="http://schemas.openxmlformats.org/spreadsheetml/2006/main" count="201" uniqueCount="140">
  <si>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</si>
  <si>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</si>
  <si>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</si>
  <si>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</si>
  <si>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</si>
  <si>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</si>
  <si>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</si>
  <si>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</si>
  <si>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</si>
  <si>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</si>
  <si>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</si>
  <si>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</si>
  <si>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</si>
  <si>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</si>
  <si>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</si>
  <si>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</si>
  <si>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</si>
  <si>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</si>
  <si>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</si>
  <si>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</si>
  <si>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</si>
  <si>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</si>
  <si>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</si>
  <si>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</si>
  <si>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</si>
  <si>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</si>
  <si>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</si>
  <si>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</si>
  <si>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</si>
  <si>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</si>
  <si>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</si>
  <si>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</si>
  <si>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</si>
  <si>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</si>
  <si>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</si>
  <si>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</si>
  <si>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</si>
  <si>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</si>
  <si>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</si>
  <si>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</si>
  <si>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</si>
  <si>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</si>
  <si>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</si>
  <si>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</si>
  <si>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</si>
  <si>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</si>
  <si>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</si>
  <si>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</si>
  <si>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</si>
  <si>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</si>
  <si>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</si>
  <si>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</si>
  <si>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</si>
  <si>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</si>
  <si>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</si>
  <si>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</si>
  <si>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</si>
  <si>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</si>
  <si>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</si>
  <si>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</si>
  <si>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</si>
  <si>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</si>
  <si>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</si>
  <si>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</si>
  <si>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</si>
  <si>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</si>
  <si>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</si>
  <si>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</si>
  <si>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</si>
  <si>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</si>
  <si>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</si>
  <si>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</si>
  <si>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</si>
  <si>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</si>
  <si>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</si>
  <si>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</si>
  <si>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</si>
  <si>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</si>
  <si>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</si>
  <si>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</si>
  <si>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</si>
  <si>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</si>
  <si>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</si>
  <si>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</si>
  <si>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</si>
  <si>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</si>
  <si>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</si>
  <si>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</si>
  <si>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</si>
  <si>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</si>
  <si>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</si>
  <si>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</si>
  <si>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</si>
  <si>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</si>
  <si>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</si>
  <si>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</si>
  <si>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</si>
  <si>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</si>
  <si>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</si>
  <si>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</si>
  <si>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</si>
  <si>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</si>
  <si>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</si>
  <si>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</si>
  <si>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</si>
  <si>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</si>
  <si>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</si>
  <si>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</si>
  <si>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</si>
  <si>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</si>
  <si>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</si>
  <si>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</si>
  <si>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</si>
  <si>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</si>
  <si>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</si>
  <si>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</si>
  <si>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</si>
  <si>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</si>
  <si>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</si>
  <si>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</si>
  <si>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</si>
  <si>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</si>
  <si>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</si>
  <si>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</si>
  <si>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</si>
  <si>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</si>
  <si>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</si>
  <si>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</si>
  <si>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Bajo protesta de decir verdad declaramos que los Estados Financieros y sus notas, son razonablemente correctos y son responsabilidad del emisor.</t>
  </si>
  <si>
    <t>Dirección de Finanzas y Administración</t>
  </si>
  <si>
    <t>Dirección de Asuntos Jurídicos</t>
  </si>
  <si>
    <t>Dirección Técnica</t>
  </si>
  <si>
    <t>Dirección de Promoción y Gestión de Crédito y Subsidio</t>
  </si>
  <si>
    <t>Gobierno (Federal/Estatal/Municipal) de __________________________
Estado Analítico del Ejercicio del Presupuesto de Egresos
Clasificación Administrativa
Del 01 de enero al 30 de septiembre de 2023</t>
  </si>
  <si>
    <t>Nombre del Ente Público
Estado Analítico del Ejercicio del Presupuesto de Egresos
Clasificación Administrativa
Del 01 de enero al 30 de septiembre de 2023</t>
  </si>
  <si>
    <t>lnstituto Municipal de la Juventud de León Guanajuato
Estado Analítico del Ejercicio del Presupuesto de Egresos
Clasificación por Objeto del Gasto (Capítulo y Concepto)
Del 01 de Enero al 30 de Septiembre del 2023</t>
  </si>
  <si>
    <t>lnstituto Municipal de la Juventud de León Guanajuato
Estado Analítico del Ejercicio del Presupuesto de Egresos
Clasificación Económica (por Tipo de Gasto)
Del 01 de Enero al 30 de Septiembre del 2023</t>
  </si>
  <si>
    <t>lnstituto Municipal de la Juventud de León Guanajuato
Estado Analítico del Ejercicio del Presupuesto de Egresos
Clasificación Administrativa
Del 01 de Enero al 30 de Septiembre del 2023</t>
  </si>
  <si>
    <t>5052 lnstituto Municipal de la Juventud de León Guanajuato</t>
  </si>
  <si>
    <t>lnstituto Municipal de la Juventud de León Guanajuato
Estado Analítico del Ejercicio del Presupuesto de Egresos
Clasificación Funcional (Finalidad y Función)
Del 01 de Enero al 30 de Septiembre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</si>
</sst>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_(* #,##0.00_);_(* \(#,##0.00\);_(* &quot;-&quot;??_);_(@_)"/>
    <numFmt numFmtId="166"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6"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52">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0" fontId="1" fillId="0" borderId="0" xfId="8" applyAlignment="1" applyProtection="1">
      <alignment horizontal="left" vertical="top" indent="1"/>
      <protection locked="0"/>
    </xf>
    <xf numFmtId="43" fontId="2" fillId="3" borderId="14" xfId="16" applyFont="1" applyFill="1" applyBorder="1" applyProtection="1">
      <protection locked="0"/>
    </xf>
    <xf numFmtId="43" fontId="0" fillId="0" borderId="0" xfId="16" applyFont="1"/>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981075</xdr:colOff>
      <xdr:row>83</xdr:row>
      <xdr:rowOff>38100</xdr:rowOff>
    </xdr:from>
    <xdr:to>
      <xdr:col>1</xdr:col>
      <xdr:colOff>295275</xdr:colOff>
      <xdr:row>87</xdr:row>
      <xdr:rowOff>76200</xdr:rowOff>
    </xdr:to>
    <xdr:pic>
      <xdr:nvPicPr>
        <xdr:cNvPr id="2" name="Imagen 1">
          <a:extLst>
            <a:ext uri="{FF2B5EF4-FFF2-40B4-BE49-F238E27FC236}">
              <a16:creationId xmlns:a16="http://schemas.microsoft.com/office/drawing/2014/main" id="{DDFB309C-F476-4614-B5AE-2A2B32BCE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12353925"/>
          <a:ext cx="29051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609600</xdr:colOff>
      <xdr:row>83</xdr:row>
      <xdr:rowOff>47625</xdr:rowOff>
    </xdr:from>
    <xdr:to>
      <xdr:col>5</xdr:col>
      <xdr:colOff>1000125</xdr:colOff>
      <xdr:row>87</xdr:row>
      <xdr:rowOff>28575</xdr:rowOff>
    </xdr:to>
    <xdr:pic>
      <xdr:nvPicPr>
        <xdr:cNvPr id="3" name="Imagen 2">
          <a:extLst>
            <a:ext uri="{FF2B5EF4-FFF2-40B4-BE49-F238E27FC236}">
              <a16:creationId xmlns:a16="http://schemas.microsoft.com/office/drawing/2014/main" id="{1A5266BA-1498-47E0-B789-F6D8839E9E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12363450"/>
          <a:ext cx="36195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762000</xdr:colOff>
      <xdr:row>90</xdr:row>
      <xdr:rowOff>66675</xdr:rowOff>
    </xdr:from>
    <xdr:to>
      <xdr:col>1</xdr:col>
      <xdr:colOff>790575</xdr:colOff>
      <xdr:row>94</xdr:row>
      <xdr:rowOff>76200</xdr:rowOff>
    </xdr:to>
    <xdr:pic>
      <xdr:nvPicPr>
        <xdr:cNvPr id="4" name="Imagen 3">
          <a:extLst>
            <a:ext uri="{FF2B5EF4-FFF2-40B4-BE49-F238E27FC236}">
              <a16:creationId xmlns:a16="http://schemas.microsoft.com/office/drawing/2014/main" id="{58586373-049C-49A6-B8B5-2E1CCD01EC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13382625"/>
          <a:ext cx="36195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381000</xdr:colOff>
      <xdr:row>90</xdr:row>
      <xdr:rowOff>85725</xdr:rowOff>
    </xdr:from>
    <xdr:to>
      <xdr:col>5</xdr:col>
      <xdr:colOff>552450</xdr:colOff>
      <xdr:row>94</xdr:row>
      <xdr:rowOff>132484</xdr:rowOff>
    </xdr:to>
    <xdr:pic>
      <xdr:nvPicPr>
        <xdr:cNvPr id="5" name="Imagen 4">
          <a:extLst>
            <a:ext uri="{FF2B5EF4-FFF2-40B4-BE49-F238E27FC236}">
              <a16:creationId xmlns:a16="http://schemas.microsoft.com/office/drawing/2014/main" id="{671C34D3-B80B-4EB5-8502-FD5C361DC9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53150" y="13401675"/>
          <a:ext cx="2266950" cy="618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990600</xdr:colOff>
      <xdr:row>24</xdr:row>
      <xdr:rowOff>0</xdr:rowOff>
    </xdr:from>
    <xdr:to>
      <xdr:col>2</xdr:col>
      <xdr:colOff>123825</xdr:colOff>
      <xdr:row>28</xdr:row>
      <xdr:rowOff>38100</xdr:rowOff>
    </xdr:to>
    <xdr:pic>
      <xdr:nvPicPr>
        <xdr:cNvPr id="2" name="Imagen 1">
          <a:extLst>
            <a:ext uri="{FF2B5EF4-FFF2-40B4-BE49-F238E27FC236}">
              <a16:creationId xmlns:a16="http://schemas.microsoft.com/office/drawing/2014/main" id="{45F25E7F-57BB-495F-8FF9-5AFF96C8C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3743325"/>
          <a:ext cx="29051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1009650</xdr:colOff>
      <xdr:row>24</xdr:row>
      <xdr:rowOff>19050</xdr:rowOff>
    </xdr:from>
    <xdr:to>
      <xdr:col>6</xdr:col>
      <xdr:colOff>438150</xdr:colOff>
      <xdr:row>28</xdr:row>
      <xdr:rowOff>0</xdr:rowOff>
    </xdr:to>
    <xdr:pic>
      <xdr:nvPicPr>
        <xdr:cNvPr id="3" name="Imagen 2">
          <a:extLst>
            <a:ext uri="{FF2B5EF4-FFF2-40B4-BE49-F238E27FC236}">
              <a16:creationId xmlns:a16="http://schemas.microsoft.com/office/drawing/2014/main" id="{5FAB2BBE-FDA1-476C-83A0-5DB070A240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3762375"/>
          <a:ext cx="36195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762000</xdr:colOff>
      <xdr:row>31</xdr:row>
      <xdr:rowOff>114300</xdr:rowOff>
    </xdr:from>
    <xdr:to>
      <xdr:col>2</xdr:col>
      <xdr:colOff>609600</xdr:colOff>
      <xdr:row>35</xdr:row>
      <xdr:rowOff>123825</xdr:rowOff>
    </xdr:to>
    <xdr:pic>
      <xdr:nvPicPr>
        <xdr:cNvPr id="4" name="Imagen 3">
          <a:extLst>
            <a:ext uri="{FF2B5EF4-FFF2-40B4-BE49-F238E27FC236}">
              <a16:creationId xmlns:a16="http://schemas.microsoft.com/office/drawing/2014/main" id="{3D4737C8-99C3-4EAD-A5B8-4D68041ED1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4857750"/>
          <a:ext cx="36195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733425</xdr:colOff>
      <xdr:row>31</xdr:row>
      <xdr:rowOff>104775</xdr:rowOff>
    </xdr:from>
    <xdr:to>
      <xdr:col>5</xdr:col>
      <xdr:colOff>904875</xdr:colOff>
      <xdr:row>36</xdr:row>
      <xdr:rowOff>8659</xdr:rowOff>
    </xdr:to>
    <xdr:pic>
      <xdr:nvPicPr>
        <xdr:cNvPr id="5" name="Imagen 4">
          <a:extLst>
            <a:ext uri="{FF2B5EF4-FFF2-40B4-BE49-F238E27FC236}">
              <a16:creationId xmlns:a16="http://schemas.microsoft.com/office/drawing/2014/main" id="{8415DBC3-D82E-40DF-8A17-0D9CC79C88D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53075" y="4848225"/>
          <a:ext cx="2266950" cy="618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1162050</xdr:colOff>
      <xdr:row>55</xdr:row>
      <xdr:rowOff>104775</xdr:rowOff>
    </xdr:from>
    <xdr:to>
      <xdr:col>1</xdr:col>
      <xdr:colOff>590550</xdr:colOff>
      <xdr:row>60</xdr:row>
      <xdr:rowOff>0</xdr:rowOff>
    </xdr:to>
    <xdr:pic>
      <xdr:nvPicPr>
        <xdr:cNvPr id="2" name="Imagen 1">
          <a:extLst>
            <a:ext uri="{FF2B5EF4-FFF2-40B4-BE49-F238E27FC236}">
              <a16:creationId xmlns:a16="http://schemas.microsoft.com/office/drawing/2014/main" id="{E0AAA3B5-E0F3-4AE8-A772-838FC26BE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050" y="10706100"/>
          <a:ext cx="29051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56</xdr:row>
      <xdr:rowOff>9525</xdr:rowOff>
    </xdr:from>
    <xdr:to>
      <xdr:col>5</xdr:col>
      <xdr:colOff>1009650</xdr:colOff>
      <xdr:row>59</xdr:row>
      <xdr:rowOff>133350</xdr:rowOff>
    </xdr:to>
    <xdr:pic>
      <xdr:nvPicPr>
        <xdr:cNvPr id="3" name="Imagen 2">
          <a:extLst>
            <a:ext uri="{FF2B5EF4-FFF2-40B4-BE49-F238E27FC236}">
              <a16:creationId xmlns:a16="http://schemas.microsoft.com/office/drawing/2014/main" id="{7073F8ED-D26F-45DE-A21C-5B7C71E80F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57775" y="10753725"/>
          <a:ext cx="36195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800100</xdr:colOff>
      <xdr:row>63</xdr:row>
      <xdr:rowOff>95250</xdr:rowOff>
    </xdr:from>
    <xdr:to>
      <xdr:col>1</xdr:col>
      <xdr:colOff>942975</xdr:colOff>
      <xdr:row>67</xdr:row>
      <xdr:rowOff>104775</xdr:rowOff>
    </xdr:to>
    <xdr:pic>
      <xdr:nvPicPr>
        <xdr:cNvPr id="4" name="Imagen 3">
          <a:extLst>
            <a:ext uri="{FF2B5EF4-FFF2-40B4-BE49-F238E27FC236}">
              <a16:creationId xmlns:a16="http://schemas.microsoft.com/office/drawing/2014/main" id="{EADF832C-7BB4-4A6E-9904-63E472E381D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 y="11839575"/>
          <a:ext cx="36195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409575</xdr:colOff>
      <xdr:row>63</xdr:row>
      <xdr:rowOff>123825</xdr:rowOff>
    </xdr:from>
    <xdr:to>
      <xdr:col>5</xdr:col>
      <xdr:colOff>581025</xdr:colOff>
      <xdr:row>68</xdr:row>
      <xdr:rowOff>27709</xdr:rowOff>
    </xdr:to>
    <xdr:pic>
      <xdr:nvPicPr>
        <xdr:cNvPr id="5" name="Imagen 4">
          <a:extLst>
            <a:ext uri="{FF2B5EF4-FFF2-40B4-BE49-F238E27FC236}">
              <a16:creationId xmlns:a16="http://schemas.microsoft.com/office/drawing/2014/main" id="{EDD009C3-DF1B-45C6-896C-E10CEFA325D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81700" y="11868150"/>
          <a:ext cx="2266950" cy="618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1219200</xdr:colOff>
      <xdr:row>48</xdr:row>
      <xdr:rowOff>47625</xdr:rowOff>
    </xdr:from>
    <xdr:to>
      <xdr:col>1</xdr:col>
      <xdr:colOff>361950</xdr:colOff>
      <xdr:row>52</xdr:row>
      <xdr:rowOff>85725</xdr:rowOff>
    </xdr:to>
    <xdr:pic>
      <xdr:nvPicPr>
        <xdr:cNvPr id="2" name="Imagen 1">
          <a:extLst>
            <a:ext uri="{FF2B5EF4-FFF2-40B4-BE49-F238E27FC236}">
              <a16:creationId xmlns:a16="http://schemas.microsoft.com/office/drawing/2014/main" id="{65292BD3-97C5-4E28-99A7-DAC2EAE90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505700"/>
          <a:ext cx="29051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48</xdr:row>
      <xdr:rowOff>95250</xdr:rowOff>
    </xdr:from>
    <xdr:to>
      <xdr:col>6</xdr:col>
      <xdr:colOff>95250</xdr:colOff>
      <xdr:row>52</xdr:row>
      <xdr:rowOff>76200</xdr:rowOff>
    </xdr:to>
    <xdr:pic>
      <xdr:nvPicPr>
        <xdr:cNvPr id="3" name="Imagen 2">
          <a:extLst>
            <a:ext uri="{FF2B5EF4-FFF2-40B4-BE49-F238E27FC236}">
              <a16:creationId xmlns:a16="http://schemas.microsoft.com/office/drawing/2014/main" id="{F6B94DD8-BBC9-435D-AE84-79776B77D0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76875" y="7553325"/>
          <a:ext cx="361950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914400</xdr:colOff>
      <xdr:row>56</xdr:row>
      <xdr:rowOff>85725</xdr:rowOff>
    </xdr:from>
    <xdr:to>
      <xdr:col>1</xdr:col>
      <xdr:colOff>771525</xdr:colOff>
      <xdr:row>60</xdr:row>
      <xdr:rowOff>95250</xdr:rowOff>
    </xdr:to>
    <xdr:pic>
      <xdr:nvPicPr>
        <xdr:cNvPr id="4" name="Imagen 3">
          <a:extLst>
            <a:ext uri="{FF2B5EF4-FFF2-40B4-BE49-F238E27FC236}">
              <a16:creationId xmlns:a16="http://schemas.microsoft.com/office/drawing/2014/main" id="{17AFDF91-A509-4E45-A966-1D1D18A0743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8686800"/>
          <a:ext cx="36195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457200</xdr:colOff>
      <xdr:row>56</xdr:row>
      <xdr:rowOff>104775</xdr:rowOff>
    </xdr:from>
    <xdr:to>
      <xdr:col>5</xdr:col>
      <xdr:colOff>628650</xdr:colOff>
      <xdr:row>61</xdr:row>
      <xdr:rowOff>8659</xdr:rowOff>
    </xdr:to>
    <xdr:pic>
      <xdr:nvPicPr>
        <xdr:cNvPr id="5" name="Imagen 4">
          <a:extLst>
            <a:ext uri="{FF2B5EF4-FFF2-40B4-BE49-F238E27FC236}">
              <a16:creationId xmlns:a16="http://schemas.microsoft.com/office/drawing/2014/main" id="{BE082783-DCEB-4331-896F-F0E31051360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15075" y="8705850"/>
          <a:ext cx="2266950" cy="618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0"/>
  <sheetViews>
    <sheetView showGridLines="0" workbookViewId="0">
      <selection sqref="A1:G1"/>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45" t="s">
        <v>135</v>
      </c>
      <c r="B1" s="46"/>
      <c r="C1" s="46"/>
      <c r="D1" s="46"/>
      <c r="E1" s="46"/>
      <c r="F1" s="46"/>
      <c r="G1" s="47"/>
    </row>
    <row r="2" spans="1:7" x14ac:dyDescent="0.2">
      <c r="A2" s="24"/>
      <c r="B2" s="27" t="s">
        <v>0</v>
      </c>
      <c r="C2" s="28"/>
      <c r="D2" s="28"/>
      <c r="E2" s="28"/>
      <c r="F2" s="29"/>
      <c r="G2" s="48" t="s">
        <v>7</v>
      </c>
    </row>
    <row r="3" spans="1:7" ht="24.95" customHeight="1" x14ac:dyDescent="0.2">
      <c r="A3" s="25" t="s">
        <v>1</v>
      </c>
      <c r="B3" s="3" t="s">
        <v>2</v>
      </c>
      <c r="C3" s="3" t="s">
        <v>3</v>
      </c>
      <c r="D3" s="3" t="s">
        <v>4</v>
      </c>
      <c r="E3" s="3" t="s">
        <v>5</v>
      </c>
      <c r="F3" s="3" t="s">
        <v>6</v>
      </c>
      <c r="G3" s="49"/>
    </row>
    <row r="4" spans="1:7" x14ac:dyDescent="0.2">
      <c r="A4" s="26"/>
      <c r="B4" s="4">
        <v>1</v>
      </c>
      <c r="C4" s="4">
        <v>2</v>
      </c>
      <c r="D4" s="4" t="s">
        <v>8</v>
      </c>
      <c r="E4" s="4">
        <v>4</v>
      </c>
      <c r="F4" s="4">
        <v>5</v>
      </c>
      <c r="G4" s="4" t="s">
        <v>9</v>
      </c>
    </row>
    <row r="5" spans="1:7" x14ac:dyDescent="0.2">
      <c r="A5" s="41" t="s">
        <v>10</v>
      </c>
      <c r="B5" s="5">
        <f>SUM(B6:B12)</f>
        <v>32691195.004251365</v>
      </c>
      <c r="C5" s="5">
        <f t="shared" ref="C5:G5" si="0">SUM(C6:C12)</f>
        <v>5.8207660913467407E-11</v>
      </c>
      <c r="D5" s="5">
        <f t="shared" si="0"/>
        <v>32691195.004251365</v>
      </c>
      <c r="E5" s="5">
        <f t="shared" si="0"/>
        <v>20612676.979999997</v>
      </c>
      <c r="F5" s="5">
        <f t="shared" si="0"/>
        <v>20440551.359999996</v>
      </c>
      <c r="G5" s="5">
        <f t="shared" si="0"/>
        <v>12078518.024251372</v>
      </c>
    </row>
    <row r="6" spans="1:7" x14ac:dyDescent="0.2">
      <c r="A6" s="38" t="s">
        <v>11</v>
      </c>
      <c r="B6" s="6">
        <v>19557479</v>
      </c>
      <c r="C6" s="6">
        <v>-459937.04</v>
      </c>
      <c r="D6" s="6">
        <f>+B6+C6</f>
        <v>19097541.960000001</v>
      </c>
      <c r="E6" s="6">
        <v>12872214.189999996</v>
      </c>
      <c r="F6" s="6">
        <v>12872214.189999996</v>
      </c>
      <c r="G6" s="6">
        <f>+D6-E6</f>
        <v>6225327.7700000051</v>
      </c>
    </row>
    <row r="7" spans="1:7" x14ac:dyDescent="0.2">
      <c r="A7" s="38" t="s">
        <v>12</v>
      </c>
      <c r="B7" s="6">
        <v>0</v>
      </c>
      <c r="C7" s="6">
        <v>0</v>
      </c>
      <c r="D7" s="6">
        <f t="shared" ref="D7:D12" si="1">+B7+C7</f>
        <v>0</v>
      </c>
      <c r="E7" s="6">
        <v>0</v>
      </c>
      <c r="F7" s="6">
        <v>0</v>
      </c>
      <c r="G7" s="6">
        <f t="shared" ref="G7:G12" si="2">+D7-E7</f>
        <v>0</v>
      </c>
    </row>
    <row r="8" spans="1:7" x14ac:dyDescent="0.2">
      <c r="A8" s="38" t="s">
        <v>13</v>
      </c>
      <c r="B8" s="6">
        <v>3467944.1</v>
      </c>
      <c r="C8" s="6">
        <v>163077.76000000001</v>
      </c>
      <c r="D8" s="6">
        <f t="shared" si="1"/>
        <v>3631021.8600000003</v>
      </c>
      <c r="E8" s="6">
        <v>964901.66</v>
      </c>
      <c r="F8" s="6">
        <v>964901.66</v>
      </c>
      <c r="G8" s="6">
        <f t="shared" si="2"/>
        <v>2666120.2000000002</v>
      </c>
    </row>
    <row r="9" spans="1:7" x14ac:dyDescent="0.2">
      <c r="A9" s="38" t="s">
        <v>14</v>
      </c>
      <c r="B9" s="6">
        <v>4830803.9378647506</v>
      </c>
      <c r="C9" s="6">
        <v>0</v>
      </c>
      <c r="D9" s="6">
        <f t="shared" si="1"/>
        <v>4830803.9378647506</v>
      </c>
      <c r="E9" s="6">
        <v>3187713.7</v>
      </c>
      <c r="F9" s="6">
        <v>3015588.08</v>
      </c>
      <c r="G9" s="6">
        <f t="shared" si="2"/>
        <v>1643090.2378647504</v>
      </c>
    </row>
    <row r="10" spans="1:7" x14ac:dyDescent="0.2">
      <c r="A10" s="38" t="s">
        <v>15</v>
      </c>
      <c r="B10" s="6">
        <v>4834967.9663866125</v>
      </c>
      <c r="C10" s="6">
        <v>296859.28000000003</v>
      </c>
      <c r="D10" s="6">
        <f t="shared" si="1"/>
        <v>5131827.2463866128</v>
      </c>
      <c r="E10" s="6">
        <v>3587847.4299999992</v>
      </c>
      <c r="F10" s="6">
        <v>3587847.4299999992</v>
      </c>
      <c r="G10" s="6">
        <f t="shared" si="2"/>
        <v>1543979.8163866135</v>
      </c>
    </row>
    <row r="11" spans="1:7" x14ac:dyDescent="0.2">
      <c r="A11" s="38" t="s">
        <v>16</v>
      </c>
      <c r="B11" s="6">
        <v>0</v>
      </c>
      <c r="C11" s="6">
        <v>0</v>
      </c>
      <c r="D11" s="6">
        <f t="shared" si="1"/>
        <v>0</v>
      </c>
      <c r="E11" s="6">
        <v>0</v>
      </c>
      <c r="F11" s="6">
        <v>0</v>
      </c>
      <c r="G11" s="6">
        <f t="shared" si="2"/>
        <v>0</v>
      </c>
    </row>
    <row r="12" spans="1:7" x14ac:dyDescent="0.2">
      <c r="A12" s="38" t="s">
        <v>17</v>
      </c>
      <c r="B12" s="6">
        <v>0</v>
      </c>
      <c r="C12" s="6">
        <v>0</v>
      </c>
      <c r="D12" s="6">
        <f t="shared" si="1"/>
        <v>0</v>
      </c>
      <c r="E12" s="6">
        <v>0</v>
      </c>
      <c r="F12" s="6">
        <v>0</v>
      </c>
      <c r="G12" s="6">
        <f t="shared" si="2"/>
        <v>0</v>
      </c>
    </row>
    <row r="13" spans="1:7" x14ac:dyDescent="0.2">
      <c r="A13" s="41" t="s">
        <v>125</v>
      </c>
      <c r="B13" s="6">
        <f>SUM(B14:B22)</f>
        <v>2538745.8960600002</v>
      </c>
      <c r="C13" s="6">
        <f t="shared" ref="C13:G13" si="3">SUM(C14:C22)</f>
        <v>156127.89000000004</v>
      </c>
      <c r="D13" s="6">
        <f t="shared" si="3"/>
        <v>2694873.7860599998</v>
      </c>
      <c r="E13" s="6">
        <f t="shared" si="3"/>
        <v>1793738.51</v>
      </c>
      <c r="F13" s="6">
        <f t="shared" si="3"/>
        <v>1793738.51</v>
      </c>
      <c r="G13" s="6">
        <f t="shared" si="3"/>
        <v>901135.27606000018</v>
      </c>
    </row>
    <row r="14" spans="1:7" x14ac:dyDescent="0.2">
      <c r="A14" s="38" t="s">
        <v>18</v>
      </c>
      <c r="B14" s="6">
        <v>800739.14086000004</v>
      </c>
      <c r="C14" s="6">
        <v>44000</v>
      </c>
      <c r="D14" s="6">
        <f t="shared" ref="D14:D22" si="4">+B14+C14</f>
        <v>844739.14086000004</v>
      </c>
      <c r="E14" s="6">
        <v>484709.20999999996</v>
      </c>
      <c r="F14" s="6">
        <v>484709.20999999996</v>
      </c>
      <c r="G14" s="6">
        <f t="shared" ref="G14:G22" si="5">+D14-E14</f>
        <v>360029.93086000008</v>
      </c>
    </row>
    <row r="15" spans="1:7" x14ac:dyDescent="0.2">
      <c r="A15" s="38" t="s">
        <v>19</v>
      </c>
      <c r="B15" s="6">
        <v>0</v>
      </c>
      <c r="C15" s="6">
        <v>0</v>
      </c>
      <c r="D15" s="6">
        <f t="shared" si="4"/>
        <v>0</v>
      </c>
      <c r="E15" s="6">
        <v>0</v>
      </c>
      <c r="F15" s="6">
        <v>0</v>
      </c>
      <c r="G15" s="6">
        <f t="shared" si="5"/>
        <v>0</v>
      </c>
    </row>
    <row r="16" spans="1:7" x14ac:dyDescent="0.2">
      <c r="A16" s="38" t="s">
        <v>20</v>
      </c>
      <c r="B16" s="6">
        <v>1403.52</v>
      </c>
      <c r="C16" s="6">
        <v>-1403.52</v>
      </c>
      <c r="D16" s="6">
        <f t="shared" si="4"/>
        <v>0</v>
      </c>
      <c r="E16" s="6">
        <v>0</v>
      </c>
      <c r="F16" s="6">
        <v>0</v>
      </c>
      <c r="G16" s="6">
        <f t="shared" si="5"/>
        <v>0</v>
      </c>
    </row>
    <row r="17" spans="1:7" x14ac:dyDescent="0.2">
      <c r="A17" s="38" t="s">
        <v>21</v>
      </c>
      <c r="B17" s="6">
        <v>1046208.27</v>
      </c>
      <c r="C17" s="6">
        <v>-54557.589999999967</v>
      </c>
      <c r="D17" s="6">
        <f t="shared" si="4"/>
        <v>991650.68</v>
      </c>
      <c r="E17" s="6">
        <v>780494.09000000008</v>
      </c>
      <c r="F17" s="6">
        <v>780494.09000000008</v>
      </c>
      <c r="G17" s="6">
        <f t="shared" si="5"/>
        <v>211156.58999999997</v>
      </c>
    </row>
    <row r="18" spans="1:7" x14ac:dyDescent="0.2">
      <c r="A18" s="38" t="s">
        <v>22</v>
      </c>
      <c r="B18" s="6">
        <v>0</v>
      </c>
      <c r="C18" s="6">
        <v>0</v>
      </c>
      <c r="D18" s="6">
        <f t="shared" si="4"/>
        <v>0</v>
      </c>
      <c r="E18" s="6">
        <v>0</v>
      </c>
      <c r="F18" s="6">
        <v>0</v>
      </c>
      <c r="G18" s="6">
        <f t="shared" si="5"/>
        <v>0</v>
      </c>
    </row>
    <row r="19" spans="1:7" x14ac:dyDescent="0.2">
      <c r="A19" s="38" t="s">
        <v>23</v>
      </c>
      <c r="B19" s="6">
        <v>461613.36520000006</v>
      </c>
      <c r="C19" s="6">
        <v>0</v>
      </c>
      <c r="D19" s="6">
        <f t="shared" si="4"/>
        <v>461613.36520000006</v>
      </c>
      <c r="E19" s="6">
        <v>328245.51</v>
      </c>
      <c r="F19" s="6">
        <v>328245.51</v>
      </c>
      <c r="G19" s="6">
        <f t="shared" si="5"/>
        <v>133367.85520000005</v>
      </c>
    </row>
    <row r="20" spans="1:7" x14ac:dyDescent="0.2">
      <c r="A20" s="38" t="s">
        <v>24</v>
      </c>
      <c r="B20" s="6">
        <v>165322.20000000001</v>
      </c>
      <c r="C20" s="6">
        <v>156965.26999999999</v>
      </c>
      <c r="D20" s="6">
        <f t="shared" si="4"/>
        <v>322287.46999999997</v>
      </c>
      <c r="E20" s="6">
        <v>170786.43</v>
      </c>
      <c r="F20" s="6">
        <v>170786.43</v>
      </c>
      <c r="G20" s="6">
        <f t="shared" si="5"/>
        <v>151501.03999999998</v>
      </c>
    </row>
    <row r="21" spans="1:7" x14ac:dyDescent="0.2">
      <c r="A21" s="38" t="s">
        <v>25</v>
      </c>
      <c r="B21" s="6">
        <v>0</v>
      </c>
      <c r="C21" s="6">
        <v>0</v>
      </c>
      <c r="D21" s="6">
        <f t="shared" si="4"/>
        <v>0</v>
      </c>
      <c r="E21" s="6">
        <v>0</v>
      </c>
      <c r="F21" s="6">
        <v>0</v>
      </c>
      <c r="G21" s="6">
        <f t="shared" si="5"/>
        <v>0</v>
      </c>
    </row>
    <row r="22" spans="1:7" x14ac:dyDescent="0.2">
      <c r="A22" s="38" t="s">
        <v>26</v>
      </c>
      <c r="B22" s="6">
        <v>63459.4</v>
      </c>
      <c r="C22" s="6">
        <v>11123.73</v>
      </c>
      <c r="D22" s="6">
        <f t="shared" si="4"/>
        <v>74583.13</v>
      </c>
      <c r="E22" s="6">
        <v>29503.269999999997</v>
      </c>
      <c r="F22" s="6">
        <v>29503.269999999997</v>
      </c>
      <c r="G22" s="6">
        <f t="shared" si="5"/>
        <v>45079.860000000008</v>
      </c>
    </row>
    <row r="23" spans="1:7" x14ac:dyDescent="0.2">
      <c r="A23" s="41" t="s">
        <v>27</v>
      </c>
      <c r="B23" s="6">
        <f>SUM(B24:B32)</f>
        <v>6424476.0999999996</v>
      </c>
      <c r="C23" s="6">
        <f t="shared" ref="C23:G23" si="6">SUM(C24:C32)</f>
        <v>6137371</v>
      </c>
      <c r="D23" s="6">
        <f t="shared" si="6"/>
        <v>12561847.100000001</v>
      </c>
      <c r="E23" s="6">
        <f t="shared" si="6"/>
        <v>7789217.4499999993</v>
      </c>
      <c r="F23" s="6">
        <f t="shared" si="6"/>
        <v>7738256.4499999993</v>
      </c>
      <c r="G23" s="6">
        <f t="shared" si="6"/>
        <v>4772629.6500000004</v>
      </c>
    </row>
    <row r="24" spans="1:7" x14ac:dyDescent="0.2">
      <c r="A24" s="38" t="s">
        <v>28</v>
      </c>
      <c r="B24" s="43">
        <v>348423.92</v>
      </c>
      <c r="C24" s="44">
        <v>16000</v>
      </c>
      <c r="D24" s="6">
        <f t="shared" ref="D24:D32" si="7">+B24+C24</f>
        <v>364423.92</v>
      </c>
      <c r="E24" s="6">
        <v>231833.34999999998</v>
      </c>
      <c r="F24" s="6">
        <v>231833.34999999998</v>
      </c>
      <c r="G24" s="6">
        <f t="shared" ref="G24:G32" si="8">+D24-E24</f>
        <v>132590.57</v>
      </c>
    </row>
    <row r="25" spans="1:7" x14ac:dyDescent="0.2">
      <c r="A25" s="38" t="s">
        <v>29</v>
      </c>
      <c r="B25" s="43">
        <v>487584</v>
      </c>
      <c r="C25" s="44">
        <v>0</v>
      </c>
      <c r="D25" s="6">
        <f t="shared" si="7"/>
        <v>487584</v>
      </c>
      <c r="E25" s="6">
        <v>229901.13999999998</v>
      </c>
      <c r="F25" s="6">
        <v>229901.13999999998</v>
      </c>
      <c r="G25" s="6">
        <f t="shared" si="8"/>
        <v>257682.86000000002</v>
      </c>
    </row>
    <row r="26" spans="1:7" x14ac:dyDescent="0.2">
      <c r="A26" s="38" t="s">
        <v>30</v>
      </c>
      <c r="B26" s="43">
        <v>2065466.4</v>
      </c>
      <c r="C26" s="44">
        <v>741695</v>
      </c>
      <c r="D26" s="6">
        <f t="shared" si="7"/>
        <v>2807161.4</v>
      </c>
      <c r="E26" s="6">
        <v>1624891.2799999998</v>
      </c>
      <c r="F26" s="6">
        <v>1624891.2799999998</v>
      </c>
      <c r="G26" s="6">
        <f t="shared" si="8"/>
        <v>1182270.1200000001</v>
      </c>
    </row>
    <row r="27" spans="1:7" x14ac:dyDescent="0.2">
      <c r="A27" s="38" t="s">
        <v>31</v>
      </c>
      <c r="B27" s="43">
        <v>310073.6128</v>
      </c>
      <c r="C27" s="44">
        <v>0</v>
      </c>
      <c r="D27" s="6">
        <f t="shared" si="7"/>
        <v>310073.6128</v>
      </c>
      <c r="E27" s="6">
        <v>113632.54000000001</v>
      </c>
      <c r="F27" s="6">
        <v>113632.54000000001</v>
      </c>
      <c r="G27" s="6">
        <f t="shared" si="8"/>
        <v>196441.07279999999</v>
      </c>
    </row>
    <row r="28" spans="1:7" x14ac:dyDescent="0.2">
      <c r="A28" s="38" t="s">
        <v>32</v>
      </c>
      <c r="B28" s="43">
        <v>211123.72</v>
      </c>
      <c r="C28" s="44">
        <v>344099.36</v>
      </c>
      <c r="D28" s="6">
        <f t="shared" si="7"/>
        <v>555223.07999999996</v>
      </c>
      <c r="E28" s="6">
        <v>420667.06</v>
      </c>
      <c r="F28" s="6">
        <v>420667.06</v>
      </c>
      <c r="G28" s="6">
        <f t="shared" si="8"/>
        <v>134556.01999999996</v>
      </c>
    </row>
    <row r="29" spans="1:7" x14ac:dyDescent="0.2">
      <c r="A29" s="38" t="s">
        <v>33</v>
      </c>
      <c r="B29" s="43">
        <v>217440</v>
      </c>
      <c r="C29" s="44">
        <v>-217440</v>
      </c>
      <c r="D29" s="6">
        <f t="shared" si="7"/>
        <v>0</v>
      </c>
      <c r="E29" s="6">
        <v>0</v>
      </c>
      <c r="F29" s="6">
        <v>0</v>
      </c>
      <c r="G29" s="6">
        <f t="shared" si="8"/>
        <v>0</v>
      </c>
    </row>
    <row r="30" spans="1:7" x14ac:dyDescent="0.2">
      <c r="A30" s="38" t="s">
        <v>34</v>
      </c>
      <c r="B30" s="43">
        <v>178625.74</v>
      </c>
      <c r="C30" s="44">
        <v>-140860.5</v>
      </c>
      <c r="D30" s="6">
        <f t="shared" si="7"/>
        <v>37765.239999999991</v>
      </c>
      <c r="E30" s="6">
        <v>16773.77</v>
      </c>
      <c r="F30" s="6">
        <v>16773.77</v>
      </c>
      <c r="G30" s="6">
        <f t="shared" si="8"/>
        <v>20991.46999999999</v>
      </c>
    </row>
    <row r="31" spans="1:7" x14ac:dyDescent="0.2">
      <c r="A31" s="38" t="s">
        <v>35</v>
      </c>
      <c r="B31" s="43">
        <v>1794139.9072</v>
      </c>
      <c r="C31" s="44">
        <v>5392399.1399999997</v>
      </c>
      <c r="D31" s="6">
        <f t="shared" si="7"/>
        <v>7186539.0471999999</v>
      </c>
      <c r="E31" s="6">
        <v>4667366.3099999996</v>
      </c>
      <c r="F31" s="6">
        <v>4667366.3099999996</v>
      </c>
      <c r="G31" s="6">
        <f t="shared" si="8"/>
        <v>2519172.7372000003</v>
      </c>
    </row>
    <row r="32" spans="1:7" x14ac:dyDescent="0.2">
      <c r="A32" s="38" t="s">
        <v>36</v>
      </c>
      <c r="B32" s="43">
        <v>811598.8</v>
      </c>
      <c r="C32" s="44">
        <v>1478</v>
      </c>
      <c r="D32" s="6">
        <f t="shared" si="7"/>
        <v>813076.8</v>
      </c>
      <c r="E32" s="6">
        <v>484152</v>
      </c>
      <c r="F32" s="6">
        <v>433191</v>
      </c>
      <c r="G32" s="6">
        <f t="shared" si="8"/>
        <v>328924.80000000005</v>
      </c>
    </row>
    <row r="33" spans="1:7" x14ac:dyDescent="0.2">
      <c r="A33" s="41" t="s">
        <v>126</v>
      </c>
      <c r="B33" s="6">
        <f>SUM(B34:B42)</f>
        <v>0</v>
      </c>
      <c r="C33" s="6">
        <f t="shared" ref="C33:G33" si="9">SUM(C34:C42)</f>
        <v>0</v>
      </c>
      <c r="D33" s="6">
        <f t="shared" si="9"/>
        <v>0</v>
      </c>
      <c r="E33" s="6">
        <f t="shared" si="9"/>
        <v>0</v>
      </c>
      <c r="F33" s="6">
        <f t="shared" si="9"/>
        <v>0</v>
      </c>
      <c r="G33" s="6">
        <f t="shared" si="9"/>
        <v>0</v>
      </c>
    </row>
    <row r="34" spans="1:7" x14ac:dyDescent="0.2">
      <c r="A34" s="38" t="s">
        <v>37</v>
      </c>
      <c r="B34" s="6">
        <v>0</v>
      </c>
      <c r="C34" s="6">
        <v>0</v>
      </c>
      <c r="D34" s="6">
        <f t="shared" ref="D34:D42" si="10">+B34+C34</f>
        <v>0</v>
      </c>
      <c r="E34" s="6">
        <v>0</v>
      </c>
      <c r="F34" s="6">
        <v>0</v>
      </c>
      <c r="G34" s="6">
        <f t="shared" ref="G34:G42" si="11">+D34-E34</f>
        <v>0</v>
      </c>
    </row>
    <row r="35" spans="1:7" x14ac:dyDescent="0.2">
      <c r="A35" s="38" t="s">
        <v>38</v>
      </c>
      <c r="B35" s="6">
        <v>0</v>
      </c>
      <c r="C35" s="6">
        <v>0</v>
      </c>
      <c r="D35" s="6">
        <f t="shared" si="10"/>
        <v>0</v>
      </c>
      <c r="E35" s="6">
        <v>0</v>
      </c>
      <c r="F35" s="6">
        <v>0</v>
      </c>
      <c r="G35" s="6">
        <f t="shared" si="11"/>
        <v>0</v>
      </c>
    </row>
    <row r="36" spans="1:7" x14ac:dyDescent="0.2">
      <c r="A36" s="38" t="s">
        <v>39</v>
      </c>
      <c r="B36" s="6">
        <v>0</v>
      </c>
      <c r="C36" s="6">
        <v>0</v>
      </c>
      <c r="D36" s="6">
        <f t="shared" si="10"/>
        <v>0</v>
      </c>
      <c r="E36" s="6">
        <v>0</v>
      </c>
      <c r="F36" s="6">
        <v>0</v>
      </c>
      <c r="G36" s="6">
        <f t="shared" si="11"/>
        <v>0</v>
      </c>
    </row>
    <row r="37" spans="1:7" x14ac:dyDescent="0.2">
      <c r="A37" s="38" t="s">
        <v>40</v>
      </c>
      <c r="B37" s="6">
        <v>0</v>
      </c>
      <c r="C37" s="6">
        <v>0</v>
      </c>
      <c r="D37" s="6">
        <f t="shared" si="10"/>
        <v>0</v>
      </c>
      <c r="E37" s="6">
        <v>0</v>
      </c>
      <c r="F37" s="6">
        <v>0</v>
      </c>
      <c r="G37" s="6">
        <f t="shared" si="11"/>
        <v>0</v>
      </c>
    </row>
    <row r="38" spans="1:7" x14ac:dyDescent="0.2">
      <c r="A38" s="38" t="s">
        <v>41</v>
      </c>
      <c r="B38" s="6">
        <v>0</v>
      </c>
      <c r="C38" s="6">
        <v>0</v>
      </c>
      <c r="D38" s="6">
        <f t="shared" si="10"/>
        <v>0</v>
      </c>
      <c r="E38" s="6">
        <v>0</v>
      </c>
      <c r="F38" s="6">
        <v>0</v>
      </c>
      <c r="G38" s="6">
        <f t="shared" si="11"/>
        <v>0</v>
      </c>
    </row>
    <row r="39" spans="1:7" x14ac:dyDescent="0.2">
      <c r="A39" s="38" t="s">
        <v>42</v>
      </c>
      <c r="B39" s="6">
        <v>0</v>
      </c>
      <c r="C39" s="6">
        <v>0</v>
      </c>
      <c r="D39" s="6">
        <f t="shared" si="10"/>
        <v>0</v>
      </c>
      <c r="E39" s="6">
        <v>0</v>
      </c>
      <c r="F39" s="6">
        <v>0</v>
      </c>
      <c r="G39" s="6">
        <f t="shared" si="11"/>
        <v>0</v>
      </c>
    </row>
    <row r="40" spans="1:7" x14ac:dyDescent="0.2">
      <c r="A40" s="38" t="s">
        <v>43</v>
      </c>
      <c r="B40" s="6">
        <v>0</v>
      </c>
      <c r="C40" s="6">
        <v>0</v>
      </c>
      <c r="D40" s="6">
        <f t="shared" si="10"/>
        <v>0</v>
      </c>
      <c r="E40" s="6">
        <v>0</v>
      </c>
      <c r="F40" s="6">
        <v>0</v>
      </c>
      <c r="G40" s="6">
        <f t="shared" si="11"/>
        <v>0</v>
      </c>
    </row>
    <row r="41" spans="1:7" x14ac:dyDescent="0.2">
      <c r="A41" s="38" t="s">
        <v>44</v>
      </c>
      <c r="B41" s="6">
        <v>0</v>
      </c>
      <c r="C41" s="6">
        <v>0</v>
      </c>
      <c r="D41" s="6">
        <f t="shared" si="10"/>
        <v>0</v>
      </c>
      <c r="E41" s="6">
        <v>0</v>
      </c>
      <c r="F41" s="6">
        <v>0</v>
      </c>
      <c r="G41" s="6">
        <f t="shared" si="11"/>
        <v>0</v>
      </c>
    </row>
    <row r="42" spans="1:7" x14ac:dyDescent="0.2">
      <c r="A42" s="38" t="s">
        <v>45</v>
      </c>
      <c r="B42" s="6">
        <v>0</v>
      </c>
      <c r="C42" s="6">
        <v>0</v>
      </c>
      <c r="D42" s="6">
        <f t="shared" si="10"/>
        <v>0</v>
      </c>
      <c r="E42" s="6">
        <v>0</v>
      </c>
      <c r="F42" s="6">
        <v>0</v>
      </c>
      <c r="G42" s="6">
        <f t="shared" si="11"/>
        <v>0</v>
      </c>
    </row>
    <row r="43" spans="1:7" x14ac:dyDescent="0.2">
      <c r="A43" s="41" t="s">
        <v>127</v>
      </c>
      <c r="B43" s="6">
        <f>SUM(B44:B52)</f>
        <v>1630036.0011200001</v>
      </c>
      <c r="C43" s="6">
        <f t="shared" ref="C43:G43" si="12">SUM(C44:C52)</f>
        <v>0</v>
      </c>
      <c r="D43" s="6">
        <f t="shared" si="12"/>
        <v>1630036.0011200001</v>
      </c>
      <c r="E43" s="6">
        <f t="shared" si="12"/>
        <v>141716.6</v>
      </c>
      <c r="F43" s="6">
        <f t="shared" si="12"/>
        <v>141716.6</v>
      </c>
      <c r="G43" s="6">
        <f t="shared" si="12"/>
        <v>1488319.4011200001</v>
      </c>
    </row>
    <row r="44" spans="1:7" x14ac:dyDescent="0.2">
      <c r="A44" s="38" t="s">
        <v>46</v>
      </c>
      <c r="B44" s="6">
        <v>1499538.0011200001</v>
      </c>
      <c r="C44" s="6">
        <v>-7245</v>
      </c>
      <c r="D44" s="6">
        <f t="shared" ref="D44:D52" si="13">+B44+C44</f>
        <v>1492293.0011200001</v>
      </c>
      <c r="E44" s="6">
        <v>132471.6</v>
      </c>
      <c r="F44" s="6">
        <v>132471.6</v>
      </c>
      <c r="G44" s="6">
        <f t="shared" ref="G44:G52" si="14">+D44-E44</f>
        <v>1359821.4011200001</v>
      </c>
    </row>
    <row r="45" spans="1:7" x14ac:dyDescent="0.2">
      <c r="A45" s="38" t="s">
        <v>47</v>
      </c>
      <c r="B45" s="6">
        <v>130498</v>
      </c>
      <c r="C45" s="6">
        <v>7245</v>
      </c>
      <c r="D45" s="6">
        <f t="shared" si="13"/>
        <v>137743</v>
      </c>
      <c r="E45" s="6">
        <v>9245</v>
      </c>
      <c r="F45" s="6">
        <v>9245</v>
      </c>
      <c r="G45" s="6">
        <f t="shared" si="14"/>
        <v>128498</v>
      </c>
    </row>
    <row r="46" spans="1:7" x14ac:dyDescent="0.2">
      <c r="A46" s="38" t="s">
        <v>48</v>
      </c>
      <c r="B46" s="6">
        <v>0</v>
      </c>
      <c r="C46" s="6">
        <v>0</v>
      </c>
      <c r="D46" s="6">
        <f t="shared" si="13"/>
        <v>0</v>
      </c>
      <c r="E46" s="6">
        <v>0</v>
      </c>
      <c r="F46" s="6">
        <v>0</v>
      </c>
      <c r="G46" s="6">
        <f t="shared" si="14"/>
        <v>0</v>
      </c>
    </row>
    <row r="47" spans="1:7" x14ac:dyDescent="0.2">
      <c r="A47" s="38" t="s">
        <v>49</v>
      </c>
      <c r="B47" s="6">
        <v>0</v>
      </c>
      <c r="C47" s="6">
        <v>0</v>
      </c>
      <c r="D47" s="6">
        <f t="shared" si="13"/>
        <v>0</v>
      </c>
      <c r="E47" s="6">
        <v>0</v>
      </c>
      <c r="F47" s="6">
        <v>0</v>
      </c>
      <c r="G47" s="6">
        <f t="shared" si="14"/>
        <v>0</v>
      </c>
    </row>
    <row r="48" spans="1:7" x14ac:dyDescent="0.2">
      <c r="A48" s="38" t="s">
        <v>50</v>
      </c>
      <c r="B48" s="6">
        <v>0</v>
      </c>
      <c r="C48" s="6">
        <v>0</v>
      </c>
      <c r="D48" s="6">
        <f t="shared" si="13"/>
        <v>0</v>
      </c>
      <c r="E48" s="6">
        <v>0</v>
      </c>
      <c r="F48" s="6">
        <v>0</v>
      </c>
      <c r="G48" s="6">
        <f t="shared" si="14"/>
        <v>0</v>
      </c>
    </row>
    <row r="49" spans="1:7" x14ac:dyDescent="0.2">
      <c r="A49" s="38" t="s">
        <v>51</v>
      </c>
      <c r="B49" s="6">
        <v>0</v>
      </c>
      <c r="C49" s="6">
        <v>0</v>
      </c>
      <c r="D49" s="6">
        <f t="shared" si="13"/>
        <v>0</v>
      </c>
      <c r="E49" s="6">
        <v>0</v>
      </c>
      <c r="F49" s="6">
        <v>0</v>
      </c>
      <c r="G49" s="6">
        <f t="shared" si="14"/>
        <v>0</v>
      </c>
    </row>
    <row r="50" spans="1:7" x14ac:dyDescent="0.2">
      <c r="A50" s="38" t="s">
        <v>52</v>
      </c>
      <c r="B50" s="6">
        <v>0</v>
      </c>
      <c r="C50" s="6">
        <v>0</v>
      </c>
      <c r="D50" s="6">
        <f t="shared" si="13"/>
        <v>0</v>
      </c>
      <c r="E50" s="6">
        <v>0</v>
      </c>
      <c r="F50" s="6">
        <v>0</v>
      </c>
      <c r="G50" s="6">
        <f t="shared" si="14"/>
        <v>0</v>
      </c>
    </row>
    <row r="51" spans="1:7" x14ac:dyDescent="0.2">
      <c r="A51" s="38" t="s">
        <v>53</v>
      </c>
      <c r="B51" s="6">
        <v>0</v>
      </c>
      <c r="C51" s="6">
        <v>0</v>
      </c>
      <c r="D51" s="6">
        <f t="shared" si="13"/>
        <v>0</v>
      </c>
      <c r="E51" s="6">
        <v>0</v>
      </c>
      <c r="F51" s="6">
        <v>0</v>
      </c>
      <c r="G51" s="6">
        <f t="shared" si="14"/>
        <v>0</v>
      </c>
    </row>
    <row r="52" spans="1:7" x14ac:dyDescent="0.2">
      <c r="A52" s="38" t="s">
        <v>54</v>
      </c>
      <c r="B52" s="6">
        <v>0</v>
      </c>
      <c r="C52" s="6">
        <v>0</v>
      </c>
      <c r="D52" s="6">
        <f t="shared" si="13"/>
        <v>0</v>
      </c>
      <c r="E52" s="6">
        <v>0</v>
      </c>
      <c r="F52" s="6">
        <v>0</v>
      </c>
      <c r="G52" s="6">
        <f t="shared" si="14"/>
        <v>0</v>
      </c>
    </row>
    <row r="53" spans="1:7" x14ac:dyDescent="0.2">
      <c r="A53" s="41" t="s">
        <v>55</v>
      </c>
      <c r="B53" s="6">
        <f>SUM(B54:B56)</f>
        <v>0</v>
      </c>
      <c r="C53" s="6">
        <f t="shared" ref="C53:G53" si="15">SUM(C54:C56)</f>
        <v>0</v>
      </c>
      <c r="D53" s="6">
        <f t="shared" si="15"/>
        <v>0</v>
      </c>
      <c r="E53" s="6">
        <f t="shared" si="15"/>
        <v>0</v>
      </c>
      <c r="F53" s="6">
        <f t="shared" si="15"/>
        <v>0</v>
      </c>
      <c r="G53" s="6">
        <f t="shared" si="15"/>
        <v>0</v>
      </c>
    </row>
    <row r="54" spans="1:7" x14ac:dyDescent="0.2">
      <c r="A54" s="38" t="s">
        <v>56</v>
      </c>
      <c r="B54" s="6">
        <v>0</v>
      </c>
      <c r="C54" s="6">
        <v>0</v>
      </c>
      <c r="D54" s="6">
        <f t="shared" ref="D54:D56" si="16">+B54+C54</f>
        <v>0</v>
      </c>
      <c r="E54" s="6">
        <v>0</v>
      </c>
      <c r="F54" s="6">
        <v>0</v>
      </c>
      <c r="G54" s="6">
        <f t="shared" ref="G54:G56" si="17">+D54-E54</f>
        <v>0</v>
      </c>
    </row>
    <row r="55" spans="1:7" x14ac:dyDescent="0.2">
      <c r="A55" s="38" t="s">
        <v>57</v>
      </c>
      <c r="B55" s="6">
        <v>0</v>
      </c>
      <c r="C55" s="6">
        <v>0</v>
      </c>
      <c r="D55" s="6">
        <f t="shared" si="16"/>
        <v>0</v>
      </c>
      <c r="E55" s="6">
        <v>0</v>
      </c>
      <c r="F55" s="6">
        <v>0</v>
      </c>
      <c r="G55" s="6">
        <f t="shared" si="17"/>
        <v>0</v>
      </c>
    </row>
    <row r="56" spans="1:7" x14ac:dyDescent="0.2">
      <c r="A56" s="38" t="s">
        <v>58</v>
      </c>
      <c r="B56" s="6">
        <v>0</v>
      </c>
      <c r="C56" s="6">
        <v>0</v>
      </c>
      <c r="D56" s="6">
        <f t="shared" si="16"/>
        <v>0</v>
      </c>
      <c r="E56" s="6">
        <v>0</v>
      </c>
      <c r="F56" s="6">
        <v>0</v>
      </c>
      <c r="G56" s="6">
        <f t="shared" si="17"/>
        <v>0</v>
      </c>
    </row>
    <row r="57" spans="1:7" x14ac:dyDescent="0.2">
      <c r="A57" s="41" t="s">
        <v>123</v>
      </c>
      <c r="B57" s="6">
        <f>SUM(B58:B64)</f>
        <v>0</v>
      </c>
      <c r="C57" s="6">
        <f t="shared" ref="C57:G57" si="18">SUM(C58:C64)</f>
        <v>0</v>
      </c>
      <c r="D57" s="6">
        <f t="shared" si="18"/>
        <v>0</v>
      </c>
      <c r="E57" s="6">
        <f t="shared" si="18"/>
        <v>0</v>
      </c>
      <c r="F57" s="6">
        <f t="shared" si="18"/>
        <v>0</v>
      </c>
      <c r="G57" s="6">
        <f t="shared" si="18"/>
        <v>0</v>
      </c>
    </row>
    <row r="58" spans="1:7" x14ac:dyDescent="0.2">
      <c r="A58" s="38" t="s">
        <v>59</v>
      </c>
      <c r="B58" s="6">
        <v>0</v>
      </c>
      <c r="C58" s="6">
        <v>0</v>
      </c>
      <c r="D58" s="6">
        <f t="shared" ref="D58:D64" si="19">+B58+C58</f>
        <v>0</v>
      </c>
      <c r="E58" s="6">
        <v>0</v>
      </c>
      <c r="F58" s="6">
        <v>0</v>
      </c>
      <c r="G58" s="6">
        <f t="shared" ref="G58:G64" si="20">+D58-E58</f>
        <v>0</v>
      </c>
    </row>
    <row r="59" spans="1:7" x14ac:dyDescent="0.2">
      <c r="A59" s="38" t="s">
        <v>60</v>
      </c>
      <c r="B59" s="6">
        <v>0</v>
      </c>
      <c r="C59" s="6">
        <v>0</v>
      </c>
      <c r="D59" s="6">
        <f t="shared" si="19"/>
        <v>0</v>
      </c>
      <c r="E59" s="6">
        <v>0</v>
      </c>
      <c r="F59" s="6">
        <v>0</v>
      </c>
      <c r="G59" s="6">
        <f t="shared" si="20"/>
        <v>0</v>
      </c>
    </row>
    <row r="60" spans="1:7" x14ac:dyDescent="0.2">
      <c r="A60" s="38" t="s">
        <v>61</v>
      </c>
      <c r="B60" s="6">
        <v>0</v>
      </c>
      <c r="C60" s="6">
        <v>0</v>
      </c>
      <c r="D60" s="6">
        <f t="shared" si="19"/>
        <v>0</v>
      </c>
      <c r="E60" s="6">
        <v>0</v>
      </c>
      <c r="F60" s="6">
        <v>0</v>
      </c>
      <c r="G60" s="6">
        <f t="shared" si="20"/>
        <v>0</v>
      </c>
    </row>
    <row r="61" spans="1:7" x14ac:dyDescent="0.2">
      <c r="A61" s="38" t="s">
        <v>62</v>
      </c>
      <c r="B61" s="6">
        <v>0</v>
      </c>
      <c r="C61" s="6">
        <v>0</v>
      </c>
      <c r="D61" s="6">
        <f t="shared" si="19"/>
        <v>0</v>
      </c>
      <c r="E61" s="6">
        <v>0</v>
      </c>
      <c r="F61" s="6">
        <v>0</v>
      </c>
      <c r="G61" s="6">
        <f t="shared" si="20"/>
        <v>0</v>
      </c>
    </row>
    <row r="62" spans="1:7" x14ac:dyDescent="0.2">
      <c r="A62" s="38" t="s">
        <v>63</v>
      </c>
      <c r="B62" s="6">
        <v>0</v>
      </c>
      <c r="C62" s="6">
        <v>0</v>
      </c>
      <c r="D62" s="6">
        <f t="shared" si="19"/>
        <v>0</v>
      </c>
      <c r="E62" s="6">
        <v>0</v>
      </c>
      <c r="F62" s="6">
        <v>0</v>
      </c>
      <c r="G62" s="6">
        <f t="shared" si="20"/>
        <v>0</v>
      </c>
    </row>
    <row r="63" spans="1:7" x14ac:dyDescent="0.2">
      <c r="A63" s="38" t="s">
        <v>64</v>
      </c>
      <c r="B63" s="6">
        <v>0</v>
      </c>
      <c r="C63" s="6">
        <v>0</v>
      </c>
      <c r="D63" s="6">
        <f t="shared" si="19"/>
        <v>0</v>
      </c>
      <c r="E63" s="6">
        <v>0</v>
      </c>
      <c r="F63" s="6">
        <v>0</v>
      </c>
      <c r="G63" s="6">
        <f t="shared" si="20"/>
        <v>0</v>
      </c>
    </row>
    <row r="64" spans="1:7" x14ac:dyDescent="0.2">
      <c r="A64" s="38" t="s">
        <v>65</v>
      </c>
      <c r="B64" s="6">
        <v>0</v>
      </c>
      <c r="C64" s="6">
        <v>0</v>
      </c>
      <c r="D64" s="6">
        <f t="shared" si="19"/>
        <v>0</v>
      </c>
      <c r="E64" s="6">
        <v>0</v>
      </c>
      <c r="F64" s="6">
        <v>0</v>
      </c>
      <c r="G64" s="6">
        <f t="shared" si="20"/>
        <v>0</v>
      </c>
    </row>
    <row r="65" spans="1:7" x14ac:dyDescent="0.2">
      <c r="A65" s="41" t="s">
        <v>124</v>
      </c>
      <c r="B65" s="6">
        <f>SUM(B66:B68)</f>
        <v>0</v>
      </c>
      <c r="C65" s="6">
        <f t="shared" ref="C65:G65" si="21">SUM(C66:C68)</f>
        <v>0</v>
      </c>
      <c r="D65" s="6">
        <f t="shared" si="21"/>
        <v>0</v>
      </c>
      <c r="E65" s="6">
        <f t="shared" si="21"/>
        <v>0</v>
      </c>
      <c r="F65" s="6">
        <f t="shared" si="21"/>
        <v>0</v>
      </c>
      <c r="G65" s="6">
        <f t="shared" si="21"/>
        <v>0</v>
      </c>
    </row>
    <row r="66" spans="1:7" x14ac:dyDescent="0.2">
      <c r="A66" s="38" t="s">
        <v>66</v>
      </c>
      <c r="B66" s="6">
        <v>0</v>
      </c>
      <c r="C66" s="6">
        <v>0</v>
      </c>
      <c r="D66" s="6">
        <f t="shared" ref="D66:D68" si="22">+B66+C66</f>
        <v>0</v>
      </c>
      <c r="E66" s="6">
        <v>0</v>
      </c>
      <c r="F66" s="6">
        <v>0</v>
      </c>
      <c r="G66" s="6">
        <f t="shared" ref="G66:G68" si="23">+D66-E66</f>
        <v>0</v>
      </c>
    </row>
    <row r="67" spans="1:7" x14ac:dyDescent="0.2">
      <c r="A67" s="38" t="s">
        <v>67</v>
      </c>
      <c r="B67" s="6">
        <v>0</v>
      </c>
      <c r="C67" s="6">
        <v>0</v>
      </c>
      <c r="D67" s="6">
        <f t="shared" si="22"/>
        <v>0</v>
      </c>
      <c r="E67" s="6">
        <v>0</v>
      </c>
      <c r="F67" s="6">
        <v>0</v>
      </c>
      <c r="G67" s="6">
        <f t="shared" si="23"/>
        <v>0</v>
      </c>
    </row>
    <row r="68" spans="1:7" x14ac:dyDescent="0.2">
      <c r="A68" s="38" t="s">
        <v>68</v>
      </c>
      <c r="B68" s="6">
        <v>0</v>
      </c>
      <c r="C68" s="6">
        <v>0</v>
      </c>
      <c r="D68" s="6">
        <f t="shared" si="22"/>
        <v>0</v>
      </c>
      <c r="E68" s="6">
        <v>0</v>
      </c>
      <c r="F68" s="6">
        <v>0</v>
      </c>
      <c r="G68" s="6">
        <f t="shared" si="23"/>
        <v>0</v>
      </c>
    </row>
    <row r="69" spans="1:7" x14ac:dyDescent="0.2">
      <c r="A69" s="41" t="s">
        <v>69</v>
      </c>
      <c r="B69" s="6">
        <f>SUM(B70:B76)</f>
        <v>0</v>
      </c>
      <c r="C69" s="6">
        <f t="shared" ref="C69:G69" si="24">SUM(C70:C76)</f>
        <v>0</v>
      </c>
      <c r="D69" s="6">
        <f t="shared" si="24"/>
        <v>0</v>
      </c>
      <c r="E69" s="6">
        <f t="shared" si="24"/>
        <v>0</v>
      </c>
      <c r="F69" s="6">
        <f t="shared" si="24"/>
        <v>0</v>
      </c>
      <c r="G69" s="6">
        <f t="shared" si="24"/>
        <v>0</v>
      </c>
    </row>
    <row r="70" spans="1:7" x14ac:dyDescent="0.2">
      <c r="A70" s="38" t="s">
        <v>70</v>
      </c>
      <c r="B70" s="6">
        <v>0</v>
      </c>
      <c r="C70" s="6">
        <v>0</v>
      </c>
      <c r="D70" s="6">
        <f t="shared" ref="D70:D76" si="25">+B70+C70</f>
        <v>0</v>
      </c>
      <c r="E70" s="6">
        <v>0</v>
      </c>
      <c r="F70" s="6">
        <v>0</v>
      </c>
      <c r="G70" s="6">
        <f t="shared" ref="G70:G76" si="26">+D70-E70</f>
        <v>0</v>
      </c>
    </row>
    <row r="71" spans="1:7" x14ac:dyDescent="0.2">
      <c r="A71" s="38" t="s">
        <v>71</v>
      </c>
      <c r="B71" s="6">
        <v>0</v>
      </c>
      <c r="C71" s="6">
        <v>0</v>
      </c>
      <c r="D71" s="6">
        <f t="shared" si="25"/>
        <v>0</v>
      </c>
      <c r="E71" s="6">
        <v>0</v>
      </c>
      <c r="F71" s="6">
        <v>0</v>
      </c>
      <c r="G71" s="6">
        <f t="shared" si="26"/>
        <v>0</v>
      </c>
    </row>
    <row r="72" spans="1:7" x14ac:dyDescent="0.2">
      <c r="A72" s="38" t="s">
        <v>72</v>
      </c>
      <c r="B72" s="6">
        <v>0</v>
      </c>
      <c r="C72" s="6">
        <v>0</v>
      </c>
      <c r="D72" s="6">
        <f t="shared" si="25"/>
        <v>0</v>
      </c>
      <c r="E72" s="6">
        <v>0</v>
      </c>
      <c r="F72" s="6">
        <v>0</v>
      </c>
      <c r="G72" s="6">
        <f t="shared" si="26"/>
        <v>0</v>
      </c>
    </row>
    <row r="73" spans="1:7" x14ac:dyDescent="0.2">
      <c r="A73" s="38" t="s">
        <v>73</v>
      </c>
      <c r="B73" s="6">
        <v>0</v>
      </c>
      <c r="C73" s="6">
        <v>0</v>
      </c>
      <c r="D73" s="6">
        <f t="shared" si="25"/>
        <v>0</v>
      </c>
      <c r="E73" s="6">
        <v>0</v>
      </c>
      <c r="F73" s="6">
        <v>0</v>
      </c>
      <c r="G73" s="6">
        <f t="shared" si="26"/>
        <v>0</v>
      </c>
    </row>
    <row r="74" spans="1:7" x14ac:dyDescent="0.2">
      <c r="A74" s="38" t="s">
        <v>74</v>
      </c>
      <c r="B74" s="6">
        <v>0</v>
      </c>
      <c r="C74" s="6">
        <v>0</v>
      </c>
      <c r="D74" s="6">
        <f t="shared" si="25"/>
        <v>0</v>
      </c>
      <c r="E74" s="6">
        <v>0</v>
      </c>
      <c r="F74" s="6">
        <v>0</v>
      </c>
      <c r="G74" s="6">
        <f t="shared" si="26"/>
        <v>0</v>
      </c>
    </row>
    <row r="75" spans="1:7" x14ac:dyDescent="0.2">
      <c r="A75" s="38" t="s">
        <v>75</v>
      </c>
      <c r="B75" s="6">
        <v>0</v>
      </c>
      <c r="C75" s="6">
        <v>0</v>
      </c>
      <c r="D75" s="6">
        <f t="shared" si="25"/>
        <v>0</v>
      </c>
      <c r="E75" s="6">
        <v>0</v>
      </c>
      <c r="F75" s="6">
        <v>0</v>
      </c>
      <c r="G75" s="6">
        <f t="shared" si="26"/>
        <v>0</v>
      </c>
    </row>
    <row r="76" spans="1:7" x14ac:dyDescent="0.2">
      <c r="A76" s="39" t="s">
        <v>76</v>
      </c>
      <c r="B76" s="7">
        <v>0</v>
      </c>
      <c r="C76" s="7">
        <v>0</v>
      </c>
      <c r="D76" s="7">
        <f t="shared" si="25"/>
        <v>0</v>
      </c>
      <c r="E76" s="7">
        <v>0</v>
      </c>
      <c r="F76" s="7">
        <v>0</v>
      </c>
      <c r="G76" s="7">
        <f t="shared" si="26"/>
        <v>0</v>
      </c>
    </row>
    <row r="77" spans="1:7" x14ac:dyDescent="0.2">
      <c r="A77" s="40" t="s">
        <v>77</v>
      </c>
      <c r="B77" s="8">
        <f>+B5+B13+B23+B33+B43+B53+B57+B65+B69</f>
        <v>43284453.001431368</v>
      </c>
      <c r="C77" s="8">
        <f t="shared" ref="C77:G77" si="27">+C5+C13+C23+C33+C43+C53+C57+C65+C69</f>
        <v>6293498.8899999997</v>
      </c>
      <c r="D77" s="8">
        <f t="shared" si="27"/>
        <v>49577951.891431369</v>
      </c>
      <c r="E77" s="8">
        <f t="shared" si="27"/>
        <v>30337349.539999999</v>
      </c>
      <c r="F77" s="8">
        <f t="shared" si="27"/>
        <v>30114262.919999998</v>
      </c>
      <c r="G77" s="8">
        <f t="shared" si="27"/>
        <v>19240602.35143137</v>
      </c>
    </row>
    <row r="80" spans="1:7" ht="12.75" x14ac:dyDescent="0.2">
      <c r="A80" s="42" t="s">
        <v>128</v>
      </c>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9"/>
  <sheetViews>
    <sheetView showGridLines="0" workbookViewId="0">
      <selection activeCell="L20" sqref="L20"/>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45" t="s">
        <v>136</v>
      </c>
      <c r="B1" s="46"/>
      <c r="C1" s="46"/>
      <c r="D1" s="46"/>
      <c r="E1" s="46"/>
      <c r="F1" s="46"/>
      <c r="G1" s="47"/>
    </row>
    <row r="2" spans="1:7" x14ac:dyDescent="0.2">
      <c r="A2" s="24"/>
      <c r="B2" s="27" t="s">
        <v>0</v>
      </c>
      <c r="C2" s="28"/>
      <c r="D2" s="28"/>
      <c r="E2" s="28"/>
      <c r="F2" s="29"/>
      <c r="G2" s="48" t="s">
        <v>7</v>
      </c>
    </row>
    <row r="3" spans="1:7" ht="24.95" customHeight="1" x14ac:dyDescent="0.2">
      <c r="A3" s="25" t="s">
        <v>1</v>
      </c>
      <c r="B3" s="3" t="s">
        <v>2</v>
      </c>
      <c r="C3" s="3" t="s">
        <v>3</v>
      </c>
      <c r="D3" s="3" t="s">
        <v>4</v>
      </c>
      <c r="E3" s="3" t="s">
        <v>5</v>
      </c>
      <c r="F3" s="3" t="s">
        <v>6</v>
      </c>
      <c r="G3" s="49"/>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6">
        <v>41654417.000311367</v>
      </c>
      <c r="C6" s="6">
        <v>6293498.8900000006</v>
      </c>
      <c r="D6" s="6">
        <f>+B6+C6</f>
        <v>47947915.890311368</v>
      </c>
      <c r="E6" s="6">
        <v>30195632.939999998</v>
      </c>
      <c r="F6" s="6">
        <v>29972546.319999997</v>
      </c>
      <c r="G6" s="6">
        <f>+D6-E6</f>
        <v>17752282.95031137</v>
      </c>
    </row>
    <row r="7" spans="1:7" x14ac:dyDescent="0.2">
      <c r="A7" s="35"/>
      <c r="B7" s="10"/>
      <c r="C7" s="10"/>
      <c r="D7" s="10"/>
      <c r="E7" s="10"/>
      <c r="F7" s="10"/>
      <c r="G7" s="10"/>
    </row>
    <row r="8" spans="1:7" x14ac:dyDescent="0.2">
      <c r="A8" s="35" t="s">
        <v>79</v>
      </c>
      <c r="B8" s="6">
        <v>1630036.0011200001</v>
      </c>
      <c r="C8" s="6">
        <v>0</v>
      </c>
      <c r="D8" s="6">
        <f>+B8+C8</f>
        <v>1630036.0011200001</v>
      </c>
      <c r="E8" s="6">
        <v>141716.6</v>
      </c>
      <c r="F8" s="6">
        <v>141716.6</v>
      </c>
      <c r="G8" s="6">
        <f>+D8-E8</f>
        <v>1488319.4011200001</v>
      </c>
    </row>
    <row r="9" spans="1:7" x14ac:dyDescent="0.2">
      <c r="A9" s="35"/>
      <c r="B9" s="10"/>
      <c r="C9" s="10"/>
      <c r="D9" s="10"/>
      <c r="E9" s="10"/>
      <c r="F9" s="10"/>
      <c r="G9" s="10"/>
    </row>
    <row r="10" spans="1:7" x14ac:dyDescent="0.2">
      <c r="A10" s="35" t="s">
        <v>80</v>
      </c>
      <c r="B10" s="6">
        <v>0</v>
      </c>
      <c r="C10" s="6">
        <v>0</v>
      </c>
      <c r="D10" s="6">
        <f>+B10+C10</f>
        <v>0</v>
      </c>
      <c r="E10" s="6">
        <v>0</v>
      </c>
      <c r="F10" s="6">
        <v>0</v>
      </c>
      <c r="G10" s="6">
        <f>+D10-E10</f>
        <v>0</v>
      </c>
    </row>
    <row r="11" spans="1:7" x14ac:dyDescent="0.2">
      <c r="A11" s="35"/>
      <c r="B11" s="10"/>
      <c r="C11" s="10"/>
      <c r="D11" s="10"/>
      <c r="E11" s="10"/>
      <c r="F11" s="10"/>
      <c r="G11" s="10"/>
    </row>
    <row r="12" spans="1:7" x14ac:dyDescent="0.2">
      <c r="A12" s="35" t="s">
        <v>41</v>
      </c>
      <c r="B12" s="6">
        <v>0</v>
      </c>
      <c r="C12" s="6">
        <v>0</v>
      </c>
      <c r="D12" s="6">
        <f>+B12+C12</f>
        <v>0</v>
      </c>
      <c r="E12" s="6">
        <v>0</v>
      </c>
      <c r="F12" s="6">
        <v>0</v>
      </c>
      <c r="G12" s="6">
        <f>+D12-E12</f>
        <v>0</v>
      </c>
    </row>
    <row r="13" spans="1:7" x14ac:dyDescent="0.2">
      <c r="A13" s="35"/>
      <c r="B13" s="10"/>
      <c r="C13" s="10"/>
      <c r="D13" s="10"/>
      <c r="E13" s="10"/>
      <c r="F13" s="10"/>
      <c r="G13" s="10"/>
    </row>
    <row r="14" spans="1:7" x14ac:dyDescent="0.2">
      <c r="A14" s="35" t="s">
        <v>66</v>
      </c>
      <c r="B14" s="6">
        <v>0</v>
      </c>
      <c r="C14" s="6">
        <v>0</v>
      </c>
      <c r="D14" s="6">
        <f>+B14+C14</f>
        <v>0</v>
      </c>
      <c r="E14" s="6">
        <v>0</v>
      </c>
      <c r="F14" s="6">
        <v>0</v>
      </c>
      <c r="G14" s="6">
        <f>+D14-E14</f>
        <v>0</v>
      </c>
    </row>
    <row r="15" spans="1:7" x14ac:dyDescent="0.2">
      <c r="A15" s="36"/>
      <c r="B15" s="11"/>
      <c r="C15" s="11"/>
      <c r="D15" s="11"/>
      <c r="E15" s="11"/>
      <c r="F15" s="11"/>
      <c r="G15" s="11"/>
    </row>
    <row r="16" spans="1:7" x14ac:dyDescent="0.2">
      <c r="A16" s="37" t="s">
        <v>77</v>
      </c>
      <c r="B16" s="8">
        <f>+B6+B8+B10+B12+B14</f>
        <v>43284453.001431368</v>
      </c>
      <c r="C16" s="8">
        <f t="shared" ref="C16:G16" si="0">+C6+C8+C10+C12+C14</f>
        <v>6293498.8900000006</v>
      </c>
      <c r="D16" s="8">
        <f t="shared" si="0"/>
        <v>49577951.891431369</v>
      </c>
      <c r="E16" s="8">
        <f t="shared" si="0"/>
        <v>30337349.539999999</v>
      </c>
      <c r="F16" s="8">
        <f t="shared" si="0"/>
        <v>30114262.919999998</v>
      </c>
      <c r="G16" s="8">
        <f t="shared" si="0"/>
        <v>19240602.35143137</v>
      </c>
    </row>
    <row r="19" spans="1:1" ht="12.75" x14ac:dyDescent="0.2">
      <c r="A19" s="42" t="s">
        <v>128</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1"/>
  <sheetViews>
    <sheetView showGridLines="0" workbookViewId="0">
      <selection sqref="A1:G1"/>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45" t="s">
        <v>137</v>
      </c>
      <c r="B1" s="46"/>
      <c r="C1" s="46"/>
      <c r="D1" s="46"/>
      <c r="E1" s="46"/>
      <c r="F1" s="46"/>
      <c r="G1" s="47"/>
    </row>
    <row r="2" spans="1:7" x14ac:dyDescent="0.2">
      <c r="A2" s="14"/>
      <c r="B2" s="14"/>
      <c r="C2" s="14"/>
      <c r="D2" s="14"/>
      <c r="E2" s="14"/>
      <c r="F2" s="14"/>
      <c r="G2" s="14"/>
    </row>
    <row r="3" spans="1:7" x14ac:dyDescent="0.2">
      <c r="A3" s="24"/>
      <c r="B3" s="27" t="s">
        <v>0</v>
      </c>
      <c r="C3" s="28"/>
      <c r="D3" s="28"/>
      <c r="E3" s="28"/>
      <c r="F3" s="29"/>
      <c r="G3" s="48" t="s">
        <v>7</v>
      </c>
    </row>
    <row r="4" spans="1:7" ht="24.95" customHeight="1" x14ac:dyDescent="0.2">
      <c r="A4" s="25" t="s">
        <v>1</v>
      </c>
      <c r="B4" s="3" t="s">
        <v>2</v>
      </c>
      <c r="C4" s="3" t="s">
        <v>3</v>
      </c>
      <c r="D4" s="3" t="s">
        <v>4</v>
      </c>
      <c r="E4" s="3" t="s">
        <v>5</v>
      </c>
      <c r="F4" s="3" t="s">
        <v>6</v>
      </c>
      <c r="G4" s="49"/>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138</v>
      </c>
      <c r="B7" s="6">
        <v>43284453.001431368</v>
      </c>
      <c r="C7" s="6">
        <v>6293498.8900000006</v>
      </c>
      <c r="D7" s="6">
        <f>+B7+C7</f>
        <v>49577951.891431369</v>
      </c>
      <c r="E7" s="6">
        <v>30337349.539999999</v>
      </c>
      <c r="F7" s="6">
        <v>30114262.920000002</v>
      </c>
      <c r="G7" s="6">
        <f>+D7-E7</f>
        <v>19240602.35143137</v>
      </c>
    </row>
    <row r="8" spans="1:7" x14ac:dyDescent="0.2">
      <c r="A8" s="31" t="s">
        <v>129</v>
      </c>
      <c r="B8" s="6">
        <v>0</v>
      </c>
      <c r="C8" s="6">
        <v>0</v>
      </c>
      <c r="D8" s="6">
        <f t="shared" ref="D8:D11" si="0">+B8+C8</f>
        <v>0</v>
      </c>
      <c r="E8" s="6">
        <v>0</v>
      </c>
      <c r="F8" s="6">
        <v>0</v>
      </c>
      <c r="G8" s="6">
        <f t="shared" ref="G8:G11" si="1">+D8-E8</f>
        <v>0</v>
      </c>
    </row>
    <row r="9" spans="1:7" x14ac:dyDescent="0.2">
      <c r="A9" s="31" t="s">
        <v>130</v>
      </c>
      <c r="B9" s="6">
        <v>0</v>
      </c>
      <c r="C9" s="6">
        <v>0</v>
      </c>
      <c r="D9" s="6">
        <f t="shared" si="0"/>
        <v>0</v>
      </c>
      <c r="E9" s="6">
        <v>0</v>
      </c>
      <c r="F9" s="6">
        <v>0</v>
      </c>
      <c r="G9" s="6">
        <f t="shared" si="1"/>
        <v>0</v>
      </c>
    </row>
    <row r="10" spans="1:7" x14ac:dyDescent="0.2">
      <c r="A10" s="31" t="s">
        <v>131</v>
      </c>
      <c r="B10" s="6">
        <v>0</v>
      </c>
      <c r="C10" s="6">
        <v>0</v>
      </c>
      <c r="D10" s="6">
        <f t="shared" si="0"/>
        <v>0</v>
      </c>
      <c r="E10" s="6">
        <v>0</v>
      </c>
      <c r="F10" s="6">
        <v>0</v>
      </c>
      <c r="G10" s="6">
        <f t="shared" si="1"/>
        <v>0</v>
      </c>
    </row>
    <row r="11" spans="1:7" x14ac:dyDescent="0.2">
      <c r="A11" s="31" t="s">
        <v>132</v>
      </c>
      <c r="B11" s="6">
        <v>0</v>
      </c>
      <c r="C11" s="6">
        <v>0</v>
      </c>
      <c r="D11" s="6">
        <f t="shared" si="0"/>
        <v>0</v>
      </c>
      <c r="E11" s="6">
        <v>0</v>
      </c>
      <c r="F11" s="6">
        <v>0</v>
      </c>
      <c r="G11" s="6">
        <f t="shared" si="1"/>
        <v>0</v>
      </c>
    </row>
    <row r="12" spans="1:7" x14ac:dyDescent="0.2">
      <c r="A12" s="31"/>
      <c r="B12" s="7"/>
      <c r="C12" s="7"/>
      <c r="D12" s="7"/>
      <c r="E12" s="7"/>
      <c r="F12" s="7"/>
      <c r="G12" s="7"/>
    </row>
    <row r="13" spans="1:7" x14ac:dyDescent="0.2">
      <c r="A13" s="32" t="s">
        <v>77</v>
      </c>
      <c r="B13" s="12">
        <f>SUM(B7:B11)</f>
        <v>43284453.001431368</v>
      </c>
      <c r="C13" s="12">
        <f t="shared" ref="C13:G13" si="2">SUM(C7:C11)</f>
        <v>6293498.8900000006</v>
      </c>
      <c r="D13" s="12">
        <f t="shared" si="2"/>
        <v>49577951.891431369</v>
      </c>
      <c r="E13" s="12">
        <f t="shared" si="2"/>
        <v>30337349.539999999</v>
      </c>
      <c r="F13" s="12">
        <f t="shared" si="2"/>
        <v>30114262.920000002</v>
      </c>
      <c r="G13" s="12">
        <f t="shared" si="2"/>
        <v>19240602.35143137</v>
      </c>
    </row>
    <row r="16" spans="1:7" ht="45" customHeight="1" x14ac:dyDescent="0.2">
      <c r="A16" s="45" t="s">
        <v>133</v>
      </c>
      <c r="B16" s="46"/>
      <c r="C16" s="46"/>
      <c r="D16" s="46"/>
      <c r="E16" s="46"/>
      <c r="F16" s="46"/>
      <c r="G16" s="47"/>
    </row>
    <row r="18" spans="1:7" x14ac:dyDescent="0.2">
      <c r="A18" s="24"/>
      <c r="B18" s="27" t="s">
        <v>0</v>
      </c>
      <c r="C18" s="28"/>
      <c r="D18" s="28"/>
      <c r="E18" s="28"/>
      <c r="F18" s="29"/>
      <c r="G18" s="48" t="s">
        <v>7</v>
      </c>
    </row>
    <row r="19" spans="1:7" ht="22.5" x14ac:dyDescent="0.2">
      <c r="A19" s="25" t="s">
        <v>1</v>
      </c>
      <c r="B19" s="3" t="s">
        <v>2</v>
      </c>
      <c r="C19" s="3" t="s">
        <v>3</v>
      </c>
      <c r="D19" s="3" t="s">
        <v>4</v>
      </c>
      <c r="E19" s="3" t="s">
        <v>5</v>
      </c>
      <c r="F19" s="3" t="s">
        <v>6</v>
      </c>
      <c r="G19" s="49"/>
    </row>
    <row r="20" spans="1:7" x14ac:dyDescent="0.2">
      <c r="A20" s="26"/>
      <c r="B20" s="4">
        <v>1</v>
      </c>
      <c r="C20" s="4">
        <v>2</v>
      </c>
      <c r="D20" s="4" t="s">
        <v>8</v>
      </c>
      <c r="E20" s="4">
        <v>4</v>
      </c>
      <c r="F20" s="4">
        <v>5</v>
      </c>
      <c r="G20" s="4" t="s">
        <v>9</v>
      </c>
    </row>
    <row r="21" spans="1:7" x14ac:dyDescent="0.2">
      <c r="A21" s="15"/>
      <c r="B21" s="16"/>
      <c r="C21" s="16"/>
      <c r="D21" s="16"/>
      <c r="E21" s="16"/>
      <c r="F21" s="16"/>
      <c r="G21" s="16"/>
    </row>
    <row r="22" spans="1:7" x14ac:dyDescent="0.2">
      <c r="A22" s="31" t="s">
        <v>81</v>
      </c>
      <c r="B22" s="17">
        <v>0</v>
      </c>
      <c r="C22" s="17">
        <v>0</v>
      </c>
      <c r="D22" s="17">
        <f>+B22+C22</f>
        <v>0</v>
      </c>
      <c r="E22" s="17">
        <v>0</v>
      </c>
      <c r="F22" s="17">
        <v>0</v>
      </c>
      <c r="G22" s="17">
        <f>+D22-E22</f>
        <v>0</v>
      </c>
    </row>
    <row r="23" spans="1:7" x14ac:dyDescent="0.2">
      <c r="A23" s="31" t="s">
        <v>82</v>
      </c>
      <c r="B23" s="17">
        <v>0</v>
      </c>
      <c r="C23" s="17">
        <v>0</v>
      </c>
      <c r="D23" s="17">
        <f t="shared" ref="D23:D25" si="3">+B23+C23</f>
        <v>0</v>
      </c>
      <c r="E23" s="17">
        <v>0</v>
      </c>
      <c r="F23" s="17">
        <v>0</v>
      </c>
      <c r="G23" s="17">
        <f t="shared" ref="G23:G25" si="4">+D23-E23</f>
        <v>0</v>
      </c>
    </row>
    <row r="24" spans="1:7" x14ac:dyDescent="0.2">
      <c r="A24" s="31" t="s">
        <v>83</v>
      </c>
      <c r="B24" s="17">
        <v>0</v>
      </c>
      <c r="C24" s="17">
        <v>0</v>
      </c>
      <c r="D24" s="17">
        <f t="shared" si="3"/>
        <v>0</v>
      </c>
      <c r="E24" s="17">
        <v>0</v>
      </c>
      <c r="F24" s="17">
        <v>0</v>
      </c>
      <c r="G24" s="17">
        <f t="shared" si="4"/>
        <v>0</v>
      </c>
    </row>
    <row r="25" spans="1:7" x14ac:dyDescent="0.2">
      <c r="A25" s="31" t="s">
        <v>84</v>
      </c>
      <c r="B25" s="17">
        <v>0</v>
      </c>
      <c r="C25" s="17">
        <v>0</v>
      </c>
      <c r="D25" s="17">
        <f t="shared" si="3"/>
        <v>0</v>
      </c>
      <c r="E25" s="17">
        <v>0</v>
      </c>
      <c r="F25" s="17">
        <v>0</v>
      </c>
      <c r="G25" s="17">
        <f t="shared" si="4"/>
        <v>0</v>
      </c>
    </row>
    <row r="26" spans="1:7" x14ac:dyDescent="0.2">
      <c r="A26" s="2"/>
      <c r="B26" s="18"/>
      <c r="C26" s="18"/>
      <c r="D26" s="18"/>
      <c r="E26" s="18"/>
      <c r="F26" s="18"/>
      <c r="G26" s="18"/>
    </row>
    <row r="27" spans="1:7" x14ac:dyDescent="0.2">
      <c r="A27" s="32" t="s">
        <v>77</v>
      </c>
      <c r="B27" s="12">
        <f>SUM(B22:B25)</f>
        <v>0</v>
      </c>
      <c r="C27" s="12">
        <f t="shared" ref="C27:G27" si="5">SUM(C22:C25)</f>
        <v>0</v>
      </c>
      <c r="D27" s="12">
        <f t="shared" si="5"/>
        <v>0</v>
      </c>
      <c r="E27" s="12">
        <f t="shared" si="5"/>
        <v>0</v>
      </c>
      <c r="F27" s="12">
        <f t="shared" si="5"/>
        <v>0</v>
      </c>
      <c r="G27" s="12">
        <f t="shared" si="5"/>
        <v>0</v>
      </c>
    </row>
    <row r="30" spans="1:7" ht="45" customHeight="1" x14ac:dyDescent="0.2">
      <c r="A30" s="45" t="s">
        <v>134</v>
      </c>
      <c r="B30" s="46"/>
      <c r="C30" s="46"/>
      <c r="D30" s="46"/>
      <c r="E30" s="46"/>
      <c r="F30" s="46"/>
      <c r="G30" s="47"/>
    </row>
    <row r="31" spans="1:7" x14ac:dyDescent="0.2">
      <c r="A31" s="24"/>
      <c r="B31" s="27" t="s">
        <v>0</v>
      </c>
      <c r="C31" s="28"/>
      <c r="D31" s="28"/>
      <c r="E31" s="28"/>
      <c r="F31" s="29"/>
      <c r="G31" s="48" t="s">
        <v>7</v>
      </c>
    </row>
    <row r="32" spans="1:7" ht="22.5" x14ac:dyDescent="0.2">
      <c r="A32" s="25" t="s">
        <v>1</v>
      </c>
      <c r="B32" s="3" t="s">
        <v>2</v>
      </c>
      <c r="C32" s="3" t="s">
        <v>3</v>
      </c>
      <c r="D32" s="3" t="s">
        <v>4</v>
      </c>
      <c r="E32" s="3" t="s">
        <v>5</v>
      </c>
      <c r="F32" s="3" t="s">
        <v>6</v>
      </c>
      <c r="G32" s="49"/>
    </row>
    <row r="33" spans="1:7" x14ac:dyDescent="0.2">
      <c r="A33" s="26"/>
      <c r="B33" s="4">
        <v>1</v>
      </c>
      <c r="C33" s="4">
        <v>2</v>
      </c>
      <c r="D33" s="4" t="s">
        <v>8</v>
      </c>
      <c r="E33" s="4">
        <v>4</v>
      </c>
      <c r="F33" s="4">
        <v>5</v>
      </c>
      <c r="G33" s="4" t="s">
        <v>9</v>
      </c>
    </row>
    <row r="34" spans="1:7" x14ac:dyDescent="0.2">
      <c r="A34" s="15"/>
      <c r="B34" s="16"/>
      <c r="C34" s="16"/>
      <c r="D34" s="16"/>
      <c r="E34" s="16"/>
      <c r="F34" s="16"/>
      <c r="G34" s="16"/>
    </row>
    <row r="35" spans="1:7" ht="22.5" x14ac:dyDescent="0.2">
      <c r="A35" s="33" t="s">
        <v>85</v>
      </c>
      <c r="B35" s="17">
        <v>0</v>
      </c>
      <c r="C35" s="17">
        <v>0</v>
      </c>
      <c r="D35" s="17">
        <f>+B35+C35</f>
        <v>0</v>
      </c>
      <c r="E35" s="17">
        <v>0</v>
      </c>
      <c r="F35" s="17">
        <v>0</v>
      </c>
      <c r="G35" s="17">
        <f>+D35-E35</f>
        <v>0</v>
      </c>
    </row>
    <row r="36" spans="1:7" x14ac:dyDescent="0.2">
      <c r="A36" s="33"/>
      <c r="B36" s="17"/>
      <c r="C36" s="17"/>
      <c r="D36" s="17"/>
      <c r="E36" s="17"/>
      <c r="F36" s="17"/>
      <c r="G36" s="17"/>
    </row>
    <row r="37" spans="1:7" x14ac:dyDescent="0.2">
      <c r="A37" s="33" t="s">
        <v>86</v>
      </c>
      <c r="B37" s="17">
        <v>0</v>
      </c>
      <c r="C37" s="17">
        <v>0</v>
      </c>
      <c r="D37" s="17">
        <f>+B37+C37</f>
        <v>0</v>
      </c>
      <c r="E37" s="17">
        <v>0</v>
      </c>
      <c r="F37" s="17">
        <v>0</v>
      </c>
      <c r="G37" s="17">
        <f>+D37-E37</f>
        <v>0</v>
      </c>
    </row>
    <row r="38" spans="1:7" x14ac:dyDescent="0.2">
      <c r="A38" s="33"/>
      <c r="B38" s="17"/>
      <c r="C38" s="17"/>
      <c r="D38" s="17"/>
      <c r="E38" s="17"/>
      <c r="F38" s="17"/>
      <c r="G38" s="17"/>
    </row>
    <row r="39" spans="1:7" ht="22.5" x14ac:dyDescent="0.2">
      <c r="A39" s="33" t="s">
        <v>87</v>
      </c>
      <c r="B39" s="17">
        <v>0</v>
      </c>
      <c r="C39" s="17">
        <v>0</v>
      </c>
      <c r="D39" s="17">
        <f>+B39+C39</f>
        <v>0</v>
      </c>
      <c r="E39" s="17">
        <v>0</v>
      </c>
      <c r="F39" s="17">
        <v>0</v>
      </c>
      <c r="G39" s="17">
        <f>+D39-E39</f>
        <v>0</v>
      </c>
    </row>
    <row r="40" spans="1:7" x14ac:dyDescent="0.2">
      <c r="A40" s="33"/>
      <c r="B40" s="17"/>
      <c r="C40" s="17"/>
      <c r="D40" s="17"/>
      <c r="E40" s="17"/>
      <c r="F40" s="17"/>
      <c r="G40" s="17"/>
    </row>
    <row r="41" spans="1:7" ht="22.5" x14ac:dyDescent="0.2">
      <c r="A41" s="33" t="s">
        <v>88</v>
      </c>
      <c r="B41" s="17">
        <v>0</v>
      </c>
      <c r="C41" s="17">
        <v>0</v>
      </c>
      <c r="D41" s="17">
        <f>+B41+C41</f>
        <v>0</v>
      </c>
      <c r="E41" s="17">
        <v>0</v>
      </c>
      <c r="F41" s="17">
        <v>0</v>
      </c>
      <c r="G41" s="17">
        <f>+D41-E41</f>
        <v>0</v>
      </c>
    </row>
    <row r="42" spans="1:7" x14ac:dyDescent="0.2">
      <c r="A42" s="33"/>
      <c r="B42" s="17"/>
      <c r="C42" s="17"/>
      <c r="D42" s="17"/>
      <c r="E42" s="17"/>
      <c r="F42" s="17"/>
      <c r="G42" s="17"/>
    </row>
    <row r="43" spans="1:7" ht="22.5" x14ac:dyDescent="0.2">
      <c r="A43" s="33" t="s">
        <v>89</v>
      </c>
      <c r="B43" s="17">
        <v>0</v>
      </c>
      <c r="C43" s="17">
        <v>0</v>
      </c>
      <c r="D43" s="17">
        <f>+B43+C43</f>
        <v>0</v>
      </c>
      <c r="E43" s="17">
        <v>0</v>
      </c>
      <c r="F43" s="17">
        <v>0</v>
      </c>
      <c r="G43" s="17">
        <f>+D43-E43</f>
        <v>0</v>
      </c>
    </row>
    <row r="44" spans="1:7" x14ac:dyDescent="0.2">
      <c r="A44" s="33"/>
      <c r="B44" s="17"/>
      <c r="C44" s="17"/>
      <c r="D44" s="17"/>
      <c r="E44" s="17"/>
      <c r="F44" s="17"/>
      <c r="G44" s="17"/>
    </row>
    <row r="45" spans="1:7" ht="22.5" x14ac:dyDescent="0.2">
      <c r="A45" s="33" t="s">
        <v>90</v>
      </c>
      <c r="B45" s="17">
        <v>0</v>
      </c>
      <c r="C45" s="17">
        <v>0</v>
      </c>
      <c r="D45" s="17">
        <f>+B45+C45</f>
        <v>0</v>
      </c>
      <c r="E45" s="17">
        <v>0</v>
      </c>
      <c r="F45" s="17">
        <v>0</v>
      </c>
      <c r="G45" s="17">
        <f>+D45-E45</f>
        <v>0</v>
      </c>
    </row>
    <row r="46" spans="1:7" x14ac:dyDescent="0.2">
      <c r="A46" s="33"/>
      <c r="B46" s="17"/>
      <c r="C46" s="17"/>
      <c r="D46" s="17"/>
      <c r="E46" s="17"/>
      <c r="F46" s="17"/>
      <c r="G46" s="17"/>
    </row>
    <row r="47" spans="1:7" x14ac:dyDescent="0.2">
      <c r="A47" s="33" t="s">
        <v>91</v>
      </c>
      <c r="B47" s="17">
        <v>0</v>
      </c>
      <c r="C47" s="17">
        <v>0</v>
      </c>
      <c r="D47" s="17">
        <f>+B47+C47</f>
        <v>0</v>
      </c>
      <c r="E47" s="17">
        <v>0</v>
      </c>
      <c r="F47" s="17">
        <v>0</v>
      </c>
      <c r="G47" s="17">
        <f>+D47-E47</f>
        <v>0</v>
      </c>
    </row>
    <row r="48" spans="1:7" x14ac:dyDescent="0.2">
      <c r="A48" s="34"/>
      <c r="B48" s="18"/>
      <c r="C48" s="18"/>
      <c r="D48" s="18"/>
      <c r="E48" s="18"/>
      <c r="F48" s="18"/>
      <c r="G48" s="18"/>
    </row>
    <row r="49" spans="1:7" x14ac:dyDescent="0.2">
      <c r="A49" s="23" t="s">
        <v>77</v>
      </c>
      <c r="B49" s="12">
        <f>+B35+B37+B39+B41+B43+B45+B47</f>
        <v>0</v>
      </c>
      <c r="C49" s="12">
        <f t="shared" ref="C49:G49" si="6">+C35+C37+C39+C41+C43+C45+C47</f>
        <v>0</v>
      </c>
      <c r="D49" s="12">
        <f t="shared" si="6"/>
        <v>0</v>
      </c>
      <c r="E49" s="12">
        <f t="shared" si="6"/>
        <v>0</v>
      </c>
      <c r="F49" s="12">
        <f t="shared" si="6"/>
        <v>0</v>
      </c>
      <c r="G49" s="12">
        <f t="shared" si="6"/>
        <v>0</v>
      </c>
    </row>
    <row r="51" spans="1:7" ht="12.75" x14ac:dyDescent="0.2">
      <c r="A51" s="42" t="s">
        <v>128</v>
      </c>
    </row>
  </sheetData>
  <sheetProtection formatCells="0" formatColumns="0" formatRows="0" insertRows="0" deleteRows="0" autoFilter="0"/>
  <mergeCells count="6">
    <mergeCell ref="G3:G4"/>
    <mergeCell ref="G18:G19"/>
    <mergeCell ref="G31:G32"/>
    <mergeCell ref="A1:G1"/>
    <mergeCell ref="A16:G16"/>
    <mergeCell ref="A30:G30"/>
  </mergeCells>
  <printOptions horizontalCentered="1"/>
  <pageMargins left="0" right="0" top="0.74803149606299213" bottom="0.74803149606299213" header="0.31496062992125984" footer="0.31496062992125984"/>
  <pageSetup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5"/>
  <sheetViews>
    <sheetView showGridLines="0" tabSelected="1" topLeftCell="A10" workbookViewId="0">
      <selection activeCell="J16" sqref="J16"/>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45" t="s">
        <v>139</v>
      </c>
      <c r="B1" s="50"/>
      <c r="C1" s="50"/>
      <c r="D1" s="50"/>
      <c r="E1" s="50"/>
      <c r="F1" s="50"/>
      <c r="G1" s="51"/>
    </row>
    <row r="2" spans="1:7" x14ac:dyDescent="0.2">
      <c r="A2" s="24"/>
      <c r="B2" s="27" t="s">
        <v>0</v>
      </c>
      <c r="C2" s="28"/>
      <c r="D2" s="28"/>
      <c r="E2" s="28"/>
      <c r="F2" s="29"/>
      <c r="G2" s="48" t="s">
        <v>7</v>
      </c>
    </row>
    <row r="3" spans="1:7" ht="24.95" customHeight="1" x14ac:dyDescent="0.2">
      <c r="A3" s="25" t="s">
        <v>1</v>
      </c>
      <c r="B3" s="3" t="s">
        <v>2</v>
      </c>
      <c r="C3" s="3" t="s">
        <v>3</v>
      </c>
      <c r="D3" s="3" t="s">
        <v>4</v>
      </c>
      <c r="E3" s="3" t="s">
        <v>5</v>
      </c>
      <c r="F3" s="3" t="s">
        <v>6</v>
      </c>
      <c r="G3" s="49"/>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92</v>
      </c>
      <c r="B6" s="6">
        <f>SUM(B7:B14)</f>
        <v>0</v>
      </c>
      <c r="C6" s="6">
        <f t="shared" ref="C6:G6" si="0">SUM(C7:C14)</f>
        <v>0</v>
      </c>
      <c r="D6" s="6">
        <f t="shared" si="0"/>
        <v>0</v>
      </c>
      <c r="E6" s="6">
        <f t="shared" si="0"/>
        <v>0</v>
      </c>
      <c r="F6" s="6">
        <f t="shared" si="0"/>
        <v>0</v>
      </c>
      <c r="G6" s="6">
        <f t="shared" si="0"/>
        <v>0</v>
      </c>
    </row>
    <row r="7" spans="1:7" x14ac:dyDescent="0.2">
      <c r="A7" s="30" t="s">
        <v>93</v>
      </c>
      <c r="B7" s="6">
        <v>0</v>
      </c>
      <c r="C7" s="6">
        <v>0</v>
      </c>
      <c r="D7" s="6">
        <f>+B7+C7</f>
        <v>0</v>
      </c>
      <c r="E7" s="6">
        <v>0</v>
      </c>
      <c r="F7" s="6">
        <v>0</v>
      </c>
      <c r="G7" s="6">
        <f>+D7-E7</f>
        <v>0</v>
      </c>
    </row>
    <row r="8" spans="1:7" x14ac:dyDescent="0.2">
      <c r="A8" s="30" t="s">
        <v>94</v>
      </c>
      <c r="B8" s="6">
        <v>0</v>
      </c>
      <c r="C8" s="6">
        <v>0</v>
      </c>
      <c r="D8" s="6">
        <f t="shared" ref="D8:D14" si="1">+B8+C8</f>
        <v>0</v>
      </c>
      <c r="E8" s="6">
        <v>0</v>
      </c>
      <c r="F8" s="6">
        <v>0</v>
      </c>
      <c r="G8" s="6">
        <f t="shared" ref="G8:G14" si="2">+D8-E8</f>
        <v>0</v>
      </c>
    </row>
    <row r="9" spans="1:7" x14ac:dyDescent="0.2">
      <c r="A9" s="30" t="s">
        <v>95</v>
      </c>
      <c r="B9" s="6">
        <v>0</v>
      </c>
      <c r="C9" s="6">
        <v>0</v>
      </c>
      <c r="D9" s="6">
        <f t="shared" si="1"/>
        <v>0</v>
      </c>
      <c r="E9" s="6">
        <v>0</v>
      </c>
      <c r="F9" s="6">
        <v>0</v>
      </c>
      <c r="G9" s="6">
        <f t="shared" si="2"/>
        <v>0</v>
      </c>
    </row>
    <row r="10" spans="1:7" x14ac:dyDescent="0.2">
      <c r="A10" s="30" t="s">
        <v>96</v>
      </c>
      <c r="B10" s="6">
        <v>0</v>
      </c>
      <c r="C10" s="6">
        <v>0</v>
      </c>
      <c r="D10" s="6">
        <f t="shared" si="1"/>
        <v>0</v>
      </c>
      <c r="E10" s="6">
        <v>0</v>
      </c>
      <c r="F10" s="6">
        <v>0</v>
      </c>
      <c r="G10" s="6">
        <f t="shared" si="2"/>
        <v>0</v>
      </c>
    </row>
    <row r="11" spans="1:7" x14ac:dyDescent="0.2">
      <c r="A11" s="30" t="s">
        <v>97</v>
      </c>
      <c r="B11" s="6">
        <v>0</v>
      </c>
      <c r="C11" s="6">
        <v>0</v>
      </c>
      <c r="D11" s="6">
        <f t="shared" si="1"/>
        <v>0</v>
      </c>
      <c r="E11" s="6">
        <v>0</v>
      </c>
      <c r="F11" s="6">
        <v>0</v>
      </c>
      <c r="G11" s="6">
        <f t="shared" si="2"/>
        <v>0</v>
      </c>
    </row>
    <row r="12" spans="1:7" x14ac:dyDescent="0.2">
      <c r="A12" s="30" t="s">
        <v>98</v>
      </c>
      <c r="B12" s="6">
        <v>0</v>
      </c>
      <c r="C12" s="6">
        <v>0</v>
      </c>
      <c r="D12" s="6">
        <f t="shared" si="1"/>
        <v>0</v>
      </c>
      <c r="E12" s="6">
        <v>0</v>
      </c>
      <c r="F12" s="6">
        <v>0</v>
      </c>
      <c r="G12" s="6">
        <f t="shared" si="2"/>
        <v>0</v>
      </c>
    </row>
    <row r="13" spans="1:7" x14ac:dyDescent="0.2">
      <c r="A13" s="30" t="s">
        <v>99</v>
      </c>
      <c r="B13" s="6">
        <v>0</v>
      </c>
      <c r="C13" s="6">
        <v>0</v>
      </c>
      <c r="D13" s="6">
        <f t="shared" si="1"/>
        <v>0</v>
      </c>
      <c r="E13" s="6">
        <v>0</v>
      </c>
      <c r="F13" s="6">
        <v>0</v>
      </c>
      <c r="G13" s="6">
        <f t="shared" si="2"/>
        <v>0</v>
      </c>
    </row>
    <row r="14" spans="1:7" x14ac:dyDescent="0.2">
      <c r="A14" s="30" t="s">
        <v>36</v>
      </c>
      <c r="B14" s="6">
        <v>0</v>
      </c>
      <c r="C14" s="6">
        <v>0</v>
      </c>
      <c r="D14" s="6">
        <f t="shared" si="1"/>
        <v>0</v>
      </c>
      <c r="E14" s="6">
        <v>0</v>
      </c>
      <c r="F14" s="6">
        <v>0</v>
      </c>
      <c r="G14" s="6">
        <f t="shared" si="2"/>
        <v>0</v>
      </c>
    </row>
    <row r="15" spans="1:7" x14ac:dyDescent="0.2">
      <c r="A15" s="21"/>
      <c r="B15" s="6"/>
      <c r="C15" s="6"/>
      <c r="D15" s="6"/>
      <c r="E15" s="6"/>
      <c r="F15" s="6"/>
      <c r="G15" s="6"/>
    </row>
    <row r="16" spans="1:7" x14ac:dyDescent="0.2">
      <c r="A16" s="20" t="s">
        <v>100</v>
      </c>
      <c r="B16" s="6">
        <f>SUM(B17:B23)</f>
        <v>43284453.001431368</v>
      </c>
      <c r="C16" s="6">
        <f t="shared" ref="C16:G16" si="3">SUM(C17:C23)</f>
        <v>6293498.8900000006</v>
      </c>
      <c r="D16" s="6">
        <f t="shared" si="3"/>
        <v>49577951.891431369</v>
      </c>
      <c r="E16" s="6">
        <f t="shared" si="3"/>
        <v>30337349.539999999</v>
      </c>
      <c r="F16" s="6">
        <f t="shared" si="3"/>
        <v>30114262.920000002</v>
      </c>
      <c r="G16" s="6">
        <f t="shared" si="3"/>
        <v>19240602.35143137</v>
      </c>
    </row>
    <row r="17" spans="1:7" x14ac:dyDescent="0.2">
      <c r="A17" s="30" t="s">
        <v>101</v>
      </c>
      <c r="B17" s="6">
        <v>0</v>
      </c>
      <c r="C17" s="6">
        <v>0</v>
      </c>
      <c r="D17" s="6">
        <f t="shared" ref="D17:D23" si="4">+B17+C17</f>
        <v>0</v>
      </c>
      <c r="E17" s="6">
        <v>0</v>
      </c>
      <c r="F17" s="6">
        <v>0</v>
      </c>
      <c r="G17" s="6">
        <f t="shared" ref="G17:G23" si="5">+D17-E17</f>
        <v>0</v>
      </c>
    </row>
    <row r="18" spans="1:7" x14ac:dyDescent="0.2">
      <c r="A18" s="30" t="s">
        <v>102</v>
      </c>
      <c r="B18" s="6">
        <v>0</v>
      </c>
      <c r="C18" s="6">
        <v>0</v>
      </c>
      <c r="D18" s="6">
        <f t="shared" si="4"/>
        <v>0</v>
      </c>
      <c r="E18" s="6">
        <v>0</v>
      </c>
      <c r="F18" s="6">
        <v>0</v>
      </c>
      <c r="G18" s="6">
        <f t="shared" si="5"/>
        <v>0</v>
      </c>
    </row>
    <row r="19" spans="1:7" x14ac:dyDescent="0.2">
      <c r="A19" s="30" t="s">
        <v>103</v>
      </c>
      <c r="B19" s="6">
        <v>0</v>
      </c>
      <c r="C19" s="6">
        <v>0</v>
      </c>
      <c r="D19" s="6">
        <f t="shared" si="4"/>
        <v>0</v>
      </c>
      <c r="E19" s="6">
        <v>0</v>
      </c>
      <c r="F19" s="6">
        <v>0</v>
      </c>
      <c r="G19" s="6">
        <f t="shared" si="5"/>
        <v>0</v>
      </c>
    </row>
    <row r="20" spans="1:7" x14ac:dyDescent="0.2">
      <c r="A20" s="30" t="s">
        <v>104</v>
      </c>
      <c r="B20" s="6">
        <v>0</v>
      </c>
      <c r="C20" s="6">
        <v>0</v>
      </c>
      <c r="D20" s="6">
        <f t="shared" si="4"/>
        <v>0</v>
      </c>
      <c r="E20" s="6">
        <v>0</v>
      </c>
      <c r="F20" s="6">
        <v>0</v>
      </c>
      <c r="G20" s="6">
        <f t="shared" si="5"/>
        <v>0</v>
      </c>
    </row>
    <row r="21" spans="1:7" x14ac:dyDescent="0.2">
      <c r="A21" s="30" t="s">
        <v>105</v>
      </c>
      <c r="B21" s="6">
        <v>0</v>
      </c>
      <c r="C21" s="6">
        <v>0</v>
      </c>
      <c r="D21" s="6">
        <f t="shared" si="4"/>
        <v>0</v>
      </c>
      <c r="E21" s="6">
        <v>0</v>
      </c>
      <c r="F21" s="6">
        <v>0</v>
      </c>
      <c r="G21" s="6">
        <f t="shared" si="5"/>
        <v>0</v>
      </c>
    </row>
    <row r="22" spans="1:7" x14ac:dyDescent="0.2">
      <c r="A22" s="30" t="s">
        <v>106</v>
      </c>
      <c r="B22" s="6">
        <v>0</v>
      </c>
      <c r="C22" s="6">
        <v>0</v>
      </c>
      <c r="D22" s="6">
        <f t="shared" si="4"/>
        <v>0</v>
      </c>
      <c r="E22" s="6">
        <v>0</v>
      </c>
      <c r="F22" s="6">
        <v>0</v>
      </c>
      <c r="G22" s="6">
        <f t="shared" si="5"/>
        <v>0</v>
      </c>
    </row>
    <row r="23" spans="1:7" x14ac:dyDescent="0.2">
      <c r="A23" s="30" t="s">
        <v>107</v>
      </c>
      <c r="B23" s="6">
        <v>43284453.001431368</v>
      </c>
      <c r="C23" s="6">
        <v>6293498.8900000006</v>
      </c>
      <c r="D23" s="6">
        <f t="shared" si="4"/>
        <v>49577951.891431369</v>
      </c>
      <c r="E23" s="6">
        <v>30337349.539999999</v>
      </c>
      <c r="F23" s="6">
        <v>30114262.920000002</v>
      </c>
      <c r="G23" s="6">
        <f t="shared" si="5"/>
        <v>19240602.35143137</v>
      </c>
    </row>
    <row r="24" spans="1:7" x14ac:dyDescent="0.2">
      <c r="A24" s="21"/>
      <c r="B24" s="6"/>
      <c r="C24" s="6"/>
      <c r="D24" s="6"/>
      <c r="E24" s="6"/>
      <c r="F24" s="6"/>
      <c r="G24" s="6"/>
    </row>
    <row r="25" spans="1:7" x14ac:dyDescent="0.2">
      <c r="A25" s="20" t="s">
        <v>108</v>
      </c>
      <c r="B25" s="6">
        <f>SUM(B26:B34)</f>
        <v>0</v>
      </c>
      <c r="C25" s="6">
        <f t="shared" ref="C25:G25" si="6">SUM(C26:C34)</f>
        <v>0</v>
      </c>
      <c r="D25" s="6">
        <f t="shared" si="6"/>
        <v>0</v>
      </c>
      <c r="E25" s="6">
        <f t="shared" si="6"/>
        <v>0</v>
      </c>
      <c r="F25" s="6">
        <f t="shared" si="6"/>
        <v>0</v>
      </c>
      <c r="G25" s="6">
        <f t="shared" si="6"/>
        <v>0</v>
      </c>
    </row>
    <row r="26" spans="1:7" x14ac:dyDescent="0.2">
      <c r="A26" s="30" t="s">
        <v>109</v>
      </c>
      <c r="B26" s="6">
        <v>0</v>
      </c>
      <c r="C26" s="6">
        <v>0</v>
      </c>
      <c r="D26" s="6">
        <f t="shared" ref="D26:D34" si="7">+B26+C26</f>
        <v>0</v>
      </c>
      <c r="E26" s="6">
        <v>0</v>
      </c>
      <c r="F26" s="6">
        <v>0</v>
      </c>
      <c r="G26" s="6">
        <f t="shared" ref="G26:G34" si="8">+D26-E26</f>
        <v>0</v>
      </c>
    </row>
    <row r="27" spans="1:7" x14ac:dyDescent="0.2">
      <c r="A27" s="30" t="s">
        <v>110</v>
      </c>
      <c r="B27" s="6">
        <v>0</v>
      </c>
      <c r="C27" s="6">
        <v>0</v>
      </c>
      <c r="D27" s="6">
        <f t="shared" si="7"/>
        <v>0</v>
      </c>
      <c r="E27" s="6">
        <v>0</v>
      </c>
      <c r="F27" s="6">
        <v>0</v>
      </c>
      <c r="G27" s="6">
        <f t="shared" si="8"/>
        <v>0</v>
      </c>
    </row>
    <row r="28" spans="1:7" x14ac:dyDescent="0.2">
      <c r="A28" s="30" t="s">
        <v>111</v>
      </c>
      <c r="B28" s="6">
        <v>0</v>
      </c>
      <c r="C28" s="6">
        <v>0</v>
      </c>
      <c r="D28" s="6">
        <f t="shared" si="7"/>
        <v>0</v>
      </c>
      <c r="E28" s="6">
        <v>0</v>
      </c>
      <c r="F28" s="6">
        <v>0</v>
      </c>
      <c r="G28" s="6">
        <f t="shared" si="8"/>
        <v>0</v>
      </c>
    </row>
    <row r="29" spans="1:7" x14ac:dyDescent="0.2">
      <c r="A29" s="30" t="s">
        <v>112</v>
      </c>
      <c r="B29" s="6">
        <v>0</v>
      </c>
      <c r="C29" s="6">
        <v>0</v>
      </c>
      <c r="D29" s="6">
        <f t="shared" si="7"/>
        <v>0</v>
      </c>
      <c r="E29" s="6">
        <v>0</v>
      </c>
      <c r="F29" s="6">
        <v>0</v>
      </c>
      <c r="G29" s="6">
        <f t="shared" si="8"/>
        <v>0</v>
      </c>
    </row>
    <row r="30" spans="1:7" x14ac:dyDescent="0.2">
      <c r="A30" s="30" t="s">
        <v>113</v>
      </c>
      <c r="B30" s="6">
        <v>0</v>
      </c>
      <c r="C30" s="6">
        <v>0</v>
      </c>
      <c r="D30" s="6">
        <f t="shared" si="7"/>
        <v>0</v>
      </c>
      <c r="E30" s="6">
        <v>0</v>
      </c>
      <c r="F30" s="6">
        <v>0</v>
      </c>
      <c r="G30" s="6">
        <f t="shared" si="8"/>
        <v>0</v>
      </c>
    </row>
    <row r="31" spans="1:7" x14ac:dyDescent="0.2">
      <c r="A31" s="30" t="s">
        <v>114</v>
      </c>
      <c r="B31" s="6">
        <v>0</v>
      </c>
      <c r="C31" s="6">
        <v>0</v>
      </c>
      <c r="D31" s="6">
        <f t="shared" si="7"/>
        <v>0</v>
      </c>
      <c r="E31" s="6">
        <v>0</v>
      </c>
      <c r="F31" s="6">
        <v>0</v>
      </c>
      <c r="G31" s="6">
        <f t="shared" si="8"/>
        <v>0</v>
      </c>
    </row>
    <row r="32" spans="1:7" x14ac:dyDescent="0.2">
      <c r="A32" s="30" t="s">
        <v>115</v>
      </c>
      <c r="B32" s="6">
        <v>0</v>
      </c>
      <c r="C32" s="6">
        <v>0</v>
      </c>
      <c r="D32" s="6">
        <f t="shared" si="7"/>
        <v>0</v>
      </c>
      <c r="E32" s="6">
        <v>0</v>
      </c>
      <c r="F32" s="6">
        <v>0</v>
      </c>
      <c r="G32" s="6">
        <f t="shared" si="8"/>
        <v>0</v>
      </c>
    </row>
    <row r="33" spans="1:7" x14ac:dyDescent="0.2">
      <c r="A33" s="30" t="s">
        <v>116</v>
      </c>
      <c r="B33" s="6">
        <v>0</v>
      </c>
      <c r="C33" s="6">
        <v>0</v>
      </c>
      <c r="D33" s="6">
        <f t="shared" si="7"/>
        <v>0</v>
      </c>
      <c r="E33" s="6">
        <v>0</v>
      </c>
      <c r="F33" s="6">
        <v>0</v>
      </c>
      <c r="G33" s="6">
        <f t="shared" si="8"/>
        <v>0</v>
      </c>
    </row>
    <row r="34" spans="1:7" x14ac:dyDescent="0.2">
      <c r="A34" s="30" t="s">
        <v>117</v>
      </c>
      <c r="B34" s="6">
        <v>0</v>
      </c>
      <c r="C34" s="6">
        <v>0</v>
      </c>
      <c r="D34" s="6">
        <f t="shared" si="7"/>
        <v>0</v>
      </c>
      <c r="E34" s="6">
        <v>0</v>
      </c>
      <c r="F34" s="6">
        <v>0</v>
      </c>
      <c r="G34" s="6">
        <f t="shared" si="8"/>
        <v>0</v>
      </c>
    </row>
    <row r="35" spans="1:7" x14ac:dyDescent="0.2">
      <c r="A35" s="21"/>
      <c r="B35" s="6"/>
      <c r="C35" s="6"/>
      <c r="D35" s="6"/>
      <c r="E35" s="6"/>
      <c r="F35" s="6"/>
      <c r="G35" s="6"/>
    </row>
    <row r="36" spans="1:7" x14ac:dyDescent="0.2">
      <c r="A36" s="20" t="s">
        <v>118</v>
      </c>
      <c r="B36" s="6">
        <f>SUM(B37:B40)</f>
        <v>0</v>
      </c>
      <c r="C36" s="6">
        <f t="shared" ref="C36:G36" si="9">SUM(C37:C40)</f>
        <v>0</v>
      </c>
      <c r="D36" s="6">
        <f t="shared" si="9"/>
        <v>0</v>
      </c>
      <c r="E36" s="6">
        <f t="shared" si="9"/>
        <v>0</v>
      </c>
      <c r="F36" s="6">
        <f t="shared" si="9"/>
        <v>0</v>
      </c>
      <c r="G36" s="6">
        <f t="shared" si="9"/>
        <v>0</v>
      </c>
    </row>
    <row r="37" spans="1:7" x14ac:dyDescent="0.2">
      <c r="A37" s="30" t="s">
        <v>119</v>
      </c>
      <c r="B37" s="6">
        <v>0</v>
      </c>
      <c r="C37" s="6">
        <v>0</v>
      </c>
      <c r="D37" s="6">
        <f t="shared" ref="D37:D40" si="10">+B37+C37</f>
        <v>0</v>
      </c>
      <c r="E37" s="6">
        <v>0</v>
      </c>
      <c r="F37" s="6">
        <v>0</v>
      </c>
      <c r="G37" s="6">
        <f t="shared" ref="G37:G40" si="11">+D37-E37</f>
        <v>0</v>
      </c>
    </row>
    <row r="38" spans="1:7" ht="22.5" x14ac:dyDescent="0.2">
      <c r="A38" s="30" t="s">
        <v>120</v>
      </c>
      <c r="B38" s="6">
        <v>0</v>
      </c>
      <c r="C38" s="6">
        <v>0</v>
      </c>
      <c r="D38" s="6">
        <f t="shared" si="10"/>
        <v>0</v>
      </c>
      <c r="E38" s="6">
        <v>0</v>
      </c>
      <c r="F38" s="6">
        <v>0</v>
      </c>
      <c r="G38" s="6">
        <f t="shared" si="11"/>
        <v>0</v>
      </c>
    </row>
    <row r="39" spans="1:7" x14ac:dyDescent="0.2">
      <c r="A39" s="30" t="s">
        <v>121</v>
      </c>
      <c r="B39" s="6">
        <v>0</v>
      </c>
      <c r="C39" s="6">
        <v>0</v>
      </c>
      <c r="D39" s="6">
        <f t="shared" si="10"/>
        <v>0</v>
      </c>
      <c r="E39" s="6">
        <v>0</v>
      </c>
      <c r="F39" s="6">
        <v>0</v>
      </c>
      <c r="G39" s="6">
        <f t="shared" si="11"/>
        <v>0</v>
      </c>
    </row>
    <row r="40" spans="1:7" x14ac:dyDescent="0.2">
      <c r="A40" s="30" t="s">
        <v>122</v>
      </c>
      <c r="B40" s="6">
        <v>0</v>
      </c>
      <c r="C40" s="6">
        <v>0</v>
      </c>
      <c r="D40" s="6">
        <f t="shared" si="10"/>
        <v>0</v>
      </c>
      <c r="E40" s="6">
        <v>0</v>
      </c>
      <c r="F40" s="6">
        <v>0</v>
      </c>
      <c r="G40" s="6">
        <f t="shared" si="11"/>
        <v>0</v>
      </c>
    </row>
    <row r="41" spans="1:7" x14ac:dyDescent="0.2">
      <c r="A41" s="21"/>
      <c r="B41" s="6"/>
      <c r="C41" s="6"/>
      <c r="D41" s="6"/>
      <c r="E41" s="6"/>
      <c r="F41" s="6"/>
      <c r="G41" s="6"/>
    </row>
    <row r="42" spans="1:7" x14ac:dyDescent="0.2">
      <c r="A42" s="23" t="s">
        <v>77</v>
      </c>
      <c r="B42" s="12">
        <f>+B6+B16+B25+B36</f>
        <v>43284453.001431368</v>
      </c>
      <c r="C42" s="12">
        <f t="shared" ref="C42:G42" si="12">+C6+C16+C25+C36</f>
        <v>6293498.8900000006</v>
      </c>
      <c r="D42" s="12">
        <f t="shared" si="12"/>
        <v>49577951.891431369</v>
      </c>
      <c r="E42" s="12">
        <f t="shared" si="12"/>
        <v>30337349.539999999</v>
      </c>
      <c r="F42" s="12">
        <f t="shared" si="12"/>
        <v>30114262.920000002</v>
      </c>
      <c r="G42" s="12">
        <f t="shared" si="12"/>
        <v>19240602.35143137</v>
      </c>
    </row>
    <row r="45" spans="1:7" ht="12.75" x14ac:dyDescent="0.2">
      <c r="A45" s="42" t="s">
        <v>128</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8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Instituto de la Juventud</cp:lastModifiedBy>
  <cp:revision/>
  <cp:lastPrinted>2023-10-13T17:09:39Z</cp:lastPrinted>
  <dcterms:created xsi:type="dcterms:W3CDTF">2014-02-10T03:37:14Z</dcterms:created>
  <dcterms:modified xsi:type="dcterms:W3CDTF">2023-10-20T19:56:04Z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