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e91ab82bc2008a10/Promoción Juvenil/2016/Cuenta Pública 2016/4to Trimestre/4 Digitales/"/>
    </mc:Choice>
  </mc:AlternateContent>
  <bookViews>
    <workbookView xWindow="0" yWindow="0" windowWidth="20490" windowHeight="768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D19" i="4"/>
  <c r="G19" i="4" s="1"/>
  <c r="C19" i="4"/>
  <c r="B19" i="4"/>
  <c r="G18" i="4"/>
  <c r="G17" i="4"/>
  <c r="E16" i="4"/>
  <c r="B16" i="4"/>
  <c r="G14" i="4"/>
  <c r="G13" i="4"/>
  <c r="G12" i="4"/>
  <c r="F11" i="4"/>
  <c r="E11" i="4"/>
  <c r="D11" i="4"/>
  <c r="D4" i="4" s="1"/>
  <c r="C11" i="4"/>
  <c r="B11" i="4"/>
  <c r="B4" i="4" s="1"/>
  <c r="B27" i="4" s="1"/>
  <c r="G10" i="4"/>
  <c r="G9" i="4"/>
  <c r="G8" i="4"/>
  <c r="G7" i="4"/>
  <c r="F7" i="4"/>
  <c r="E7" i="4"/>
  <c r="D7" i="4"/>
  <c r="C7" i="4"/>
  <c r="B7" i="4"/>
  <c r="G6" i="4"/>
  <c r="G5" i="4"/>
  <c r="F4" i="4"/>
  <c r="C4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C43" i="3"/>
  <c r="C42" i="3" s="1"/>
  <c r="B43" i="3"/>
  <c r="F42" i="3"/>
  <c r="B42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E5" i="3"/>
  <c r="E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C26" i="2" s="1"/>
  <c r="B5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C79" i="1" s="1"/>
  <c r="B80" i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G33" i="1" s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D4" i="1" l="1"/>
  <c r="D154" i="1" s="1"/>
  <c r="F4" i="1"/>
  <c r="G66" i="1"/>
  <c r="B4" i="1"/>
  <c r="G57" i="1"/>
  <c r="G53" i="1"/>
  <c r="G43" i="1"/>
  <c r="G13" i="1"/>
  <c r="G80" i="1"/>
  <c r="E79" i="1"/>
  <c r="G5" i="2"/>
  <c r="G26" i="2" s="1"/>
  <c r="C79" i="3"/>
  <c r="G6" i="3"/>
  <c r="F27" i="4"/>
  <c r="G16" i="4"/>
  <c r="C4" i="1"/>
  <c r="C154" i="1" s="1"/>
  <c r="G5" i="1"/>
  <c r="G4" i="1" s="1"/>
  <c r="E4" i="1"/>
  <c r="E154" i="1" s="1"/>
  <c r="B79" i="1"/>
  <c r="F79" i="1"/>
  <c r="G88" i="1"/>
  <c r="G118" i="1"/>
  <c r="G128" i="1"/>
  <c r="G132" i="1"/>
  <c r="G145" i="1"/>
  <c r="B26" i="2"/>
  <c r="D26" i="2"/>
  <c r="F26" i="2"/>
  <c r="G16" i="2"/>
  <c r="D5" i="3"/>
  <c r="B5" i="3"/>
  <c r="B79" i="3" s="1"/>
  <c r="F5" i="3"/>
  <c r="F79" i="3" s="1"/>
  <c r="G36" i="3"/>
  <c r="G43" i="3"/>
  <c r="G62" i="3"/>
  <c r="E4" i="4"/>
  <c r="E27" i="4" s="1"/>
  <c r="D16" i="4"/>
  <c r="D27" i="4" s="1"/>
  <c r="C16" i="4"/>
  <c r="G5" i="3"/>
  <c r="C27" i="4"/>
  <c r="D42" i="3"/>
  <c r="G42" i="3" s="1"/>
  <c r="G11" i="4"/>
  <c r="G4" i="4" s="1"/>
  <c r="G79" i="1" l="1"/>
  <c r="F154" i="1"/>
  <c r="B154" i="1"/>
  <c r="G154" i="1"/>
  <c r="G79" i="3"/>
  <c r="G27" i="4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<sst xmlns="http://schemas.openxmlformats.org/spreadsheetml/2006/main" count="297" uniqueCount="153">
  <si>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</si>
  <si>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</si>
  <si>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</si>
  <si>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</si>
  <si>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</si>
  <si>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</si>
  <si>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</si>
  <si>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</si>
  <si>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</si>
  <si>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</si>
  <si>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</si>
  <si>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</si>
  <si>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</si>
  <si>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</si>
  <si>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</si>
  <si>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</si>
  <si>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</si>
  <si>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</si>
  <si>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</si>
  <si>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</si>
  <si>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</si>
  <si>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</si>
  <si>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</si>
  <si>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</si>
  <si>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</si>
  <si>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</si>
  <si>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</si>
  <si>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</si>
  <si>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</si>
  <si>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</si>
  <si>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</si>
  <si>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</si>
  <si>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</si>
  <si>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</si>
  <si>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</si>
  <si>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</si>
  <si>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</si>
  <si>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</si>
  <si>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</si>
  <si>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</si>
  <si>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</si>
  <si>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</si>
  <si>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</si>
  <si>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</si>
  <si>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</si>
  <si>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</si>
  <si>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</si>
  <si>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</si>
  <si>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</si>
  <si>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</si>
  <si>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</si>
  <si>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</si>
  <si>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</si>
  <si>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</si>
  <si>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</si>
  <si>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</si>
  <si>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</si>
  <si>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</si>
  <si>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</si>
  <si>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</si>
  <si>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</si>
  <si>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</si>
  <si>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</si>
  <si>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</si>
  <si>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</si>
  <si>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</si>
  <si>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</si>
  <si>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</si>
  <si>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</si>
  <si>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</si>
  <si>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</si>
  <si>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</si>
  <si>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</si>
  <si>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</si>
  <si>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</si>
  <si>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</si>
  <si>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</si>
  <si>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</si>
  <si>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</si>
  <si>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</si>
  <si>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</si>
  <si>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</si>
  <si>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</si>
  <si>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</si>
  <si>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</si>
  <si>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</si>
  <si>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</si>
  <si>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</si>
  <si>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</si>
  <si>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</si>
  <si>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</si>
  <si>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</si>
  <si>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</si>
  <si>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</si>
  <si>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</si>
  <si>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</si>
  <si>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</si>
  <si>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</si>
  <si>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</si>
  <si>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</si>
  <si>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</si>
  <si>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</si>
  <si>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</si>
  <si>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</si>
  <si>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</si>
  <si>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</si>
  <si>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</si>
  <si>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</si>
  <si>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</si>
  <si>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</si>
  <si>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</si>
  <si>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</si>
  <si>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</si>
  <si>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</si>
  <si>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</si>
  <si>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</si>
  <si>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</si>
  <si>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</si>
  <si>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</si>
  <si>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</si>
  <si>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</si>
  <si>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</si>
  <si>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</si>
  <si>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</si>
  <si>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</si>
  <si>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</si>
  <si>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</si>
  <si>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</si>
  <si>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</si>
  <si>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</si>
  <si>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</si>
  <si>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</si>
  <si>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</si>
  <si>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</si>
  <si>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</si>
  <si>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</si>
  <si>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</si>
  <si>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</si>
  <si>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</si>
  <si>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</si>
  <si>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</si>
  <si>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</si>
  <si>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</si>
  <si>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</si>
  <si>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</si>
  <si>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</si>
  <si>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</si>
  <si>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</si>
  <si>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</si>
  <si>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diciembre de 2016
(PESOS)</t>
  </si>
  <si>
    <t>FIDEICOMISO PROMOCIÓN JUVENIL
Estado Analítico del Ejercicio del Presupuesto de Egresos Detallado - LDF
Clasificación Administrativa
Del 1 de enero al 31 de diciembre de 2016
(PESOS)</t>
  </si>
  <si>
    <t>FIDEICOMISO PROMOCIÓN JUVENIL
Estado Analítico del Ejercicio del Presupuesto de Egresos Detallado - LDF
Clasificación Funcional (Finalidad y Función)
Del 1 de enero Al 31 de diciembre de 2016
(PESOS)</t>
  </si>
  <si>
    <t>FIDEICOMISO PROMOCIÓN JUVENIL
Estado Analítico del Ejercicio del Presupuesto de Egresos Detallado - LDF
Clasificación de Servicios Personales por Categoría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</si>
</sst>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C4" sqref="C4:F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14088925.000000002</v>
      </c>
      <c r="C4" s="7">
        <f t="shared" ref="C4:G4" si="0">C5+C13+C23+C33+C43+C53+C57+C66+C70</f>
        <v>2694167.9699999997</v>
      </c>
      <c r="D4" s="7">
        <f t="shared" si="0"/>
        <v>16783092.969999999</v>
      </c>
      <c r="E4" s="7">
        <f t="shared" si="0"/>
        <v>14319128.699999999</v>
      </c>
      <c r="F4" s="7">
        <f t="shared" si="0"/>
        <v>13704321.57</v>
      </c>
      <c r="G4" s="7">
        <f t="shared" si="0"/>
        <v>2463964.2700000009</v>
      </c>
    </row>
    <row r="5" spans="1:7">
      <c r="A5" s="8" t="s">
        <v>9</v>
      </c>
      <c r="B5" s="9">
        <f>SUM(B6:B12)</f>
        <v>11360481.210000003</v>
      </c>
      <c r="C5" s="9">
        <f t="shared" ref="C5:G5" si="1">SUM(C6:C12)</f>
        <v>2692810.9699999997</v>
      </c>
      <c r="D5" s="9">
        <f t="shared" si="1"/>
        <v>14053292.18</v>
      </c>
      <c r="E5" s="9">
        <f t="shared" si="1"/>
        <v>12188472.609999999</v>
      </c>
      <c r="F5" s="9">
        <f t="shared" si="1"/>
        <v>11624945.01</v>
      </c>
      <c r="G5" s="9">
        <f t="shared" si="1"/>
        <v>1864819.5700000015</v>
      </c>
    </row>
    <row r="6" spans="1:7">
      <c r="A6" s="10" t="s">
        <v>10</v>
      </c>
      <c r="B6" s="11">
        <v>8440146</v>
      </c>
      <c r="C6" s="11">
        <v>-3174491.86</v>
      </c>
      <c r="D6" s="11">
        <v>5265654.1400000006</v>
      </c>
      <c r="E6" s="11">
        <v>5195987.5299999993</v>
      </c>
      <c r="F6" s="11">
        <v>5069995.5299999993</v>
      </c>
      <c r="G6" s="11">
        <f>D6-E6</f>
        <v>69666.610000001267</v>
      </c>
    </row>
    <row r="7" spans="1:7">
      <c r="A7" s="10" t="s">
        <v>11</v>
      </c>
      <c r="B7" s="11">
        <v>0</v>
      </c>
      <c r="C7" s="11">
        <v>1931454.5299999998</v>
      </c>
      <c r="D7" s="11">
        <v>1931454.5299999998</v>
      </c>
      <c r="E7" s="11">
        <v>1926461.4399999999</v>
      </c>
      <c r="F7" s="11">
        <v>1881399.04</v>
      </c>
      <c r="G7" s="11">
        <f t="shared" ref="G7:G70" si="2">D7-E7</f>
        <v>4993.089999999851</v>
      </c>
    </row>
    <row r="8" spans="1:7">
      <c r="A8" s="10" t="s">
        <v>12</v>
      </c>
      <c r="B8" s="11">
        <v>1020237.2800000003</v>
      </c>
      <c r="C8" s="11">
        <v>190422.70999999996</v>
      </c>
      <c r="D8" s="11">
        <v>1210659.9900000002</v>
      </c>
      <c r="E8" s="11">
        <v>1191872.1600000001</v>
      </c>
      <c r="F8" s="11">
        <v>1011828.0700000001</v>
      </c>
      <c r="G8" s="11">
        <f t="shared" si="2"/>
        <v>18787.830000000075</v>
      </c>
    </row>
    <row r="9" spans="1:7">
      <c r="A9" s="10" t="s">
        <v>13</v>
      </c>
      <c r="B9" s="11">
        <v>1583958.37</v>
      </c>
      <c r="C9" s="11">
        <v>243537.47999999998</v>
      </c>
      <c r="D9" s="11">
        <v>1827495.85</v>
      </c>
      <c r="E9" s="11">
        <v>1800497.65</v>
      </c>
      <c r="F9" s="11">
        <v>1588068.54</v>
      </c>
      <c r="G9" s="11">
        <f t="shared" si="2"/>
        <v>26998.200000000186</v>
      </c>
    </row>
    <row r="10" spans="1:7">
      <c r="A10" s="10" t="s">
        <v>14</v>
      </c>
      <c r="B10" s="11">
        <v>316139.56000000006</v>
      </c>
      <c r="C10" s="11">
        <v>3501888.11</v>
      </c>
      <c r="D10" s="11">
        <v>3818027.67</v>
      </c>
      <c r="E10" s="11">
        <v>2073653.8299999998</v>
      </c>
      <c r="F10" s="11">
        <v>2073653.8299999998</v>
      </c>
      <c r="G10" s="11">
        <f t="shared" si="2"/>
        <v>1744373.84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696000</v>
      </c>
      <c r="C13" s="9">
        <f t="shared" ref="C13:F13" si="3">SUM(C14:C22)</f>
        <v>-34800</v>
      </c>
      <c r="D13" s="9">
        <f t="shared" si="3"/>
        <v>661200</v>
      </c>
      <c r="E13" s="9">
        <f t="shared" si="3"/>
        <v>554694.41</v>
      </c>
      <c r="F13" s="9">
        <f t="shared" si="3"/>
        <v>550125.25</v>
      </c>
      <c r="G13" s="9">
        <f t="shared" si="2"/>
        <v>106505.58999999997</v>
      </c>
    </row>
    <row r="14" spans="1:7">
      <c r="A14" s="10" t="s">
        <v>18</v>
      </c>
      <c r="B14" s="11">
        <v>116000</v>
      </c>
      <c r="C14" s="11">
        <v>8000</v>
      </c>
      <c r="D14" s="11">
        <v>124000</v>
      </c>
      <c r="E14" s="11">
        <v>99878.549999999988</v>
      </c>
      <c r="F14" s="11">
        <v>99734.59</v>
      </c>
      <c r="G14" s="11">
        <f t="shared" si="2"/>
        <v>24121.450000000012</v>
      </c>
    </row>
    <row r="15" spans="1:7">
      <c r="A15" s="10" t="s">
        <v>19</v>
      </c>
      <c r="B15" s="11">
        <v>0</v>
      </c>
      <c r="C15" s="11">
        <v>15000</v>
      </c>
      <c r="D15" s="11">
        <v>15000</v>
      </c>
      <c r="E15" s="11">
        <v>13996.32</v>
      </c>
      <c r="F15" s="11">
        <v>12649.32</v>
      </c>
      <c r="G15" s="11">
        <f t="shared" si="2"/>
        <v>1003.6800000000003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0</v>
      </c>
      <c r="C17" s="11">
        <v>104100</v>
      </c>
      <c r="D17" s="11">
        <v>104100</v>
      </c>
      <c r="E17" s="11">
        <v>78709.929999999993</v>
      </c>
      <c r="F17" s="11">
        <v>77698.540000000008</v>
      </c>
      <c r="G17" s="11">
        <f t="shared" si="2"/>
        <v>25390.070000000007</v>
      </c>
    </row>
    <row r="18" spans="1:7">
      <c r="A18" s="10" t="s">
        <v>22</v>
      </c>
      <c r="B18" s="11">
        <v>0</v>
      </c>
      <c r="C18" s="11">
        <v>8000</v>
      </c>
      <c r="D18" s="11">
        <v>8000</v>
      </c>
      <c r="E18" s="11">
        <v>929.97</v>
      </c>
      <c r="F18" s="11">
        <v>929.97</v>
      </c>
      <c r="G18" s="11">
        <f t="shared" si="2"/>
        <v>7070.03</v>
      </c>
    </row>
    <row r="19" spans="1:7">
      <c r="A19" s="10" t="s">
        <v>23</v>
      </c>
      <c r="B19" s="11">
        <v>485000</v>
      </c>
      <c r="C19" s="11">
        <v>-230000</v>
      </c>
      <c r="D19" s="11">
        <v>255000</v>
      </c>
      <c r="E19" s="11">
        <v>254661.86</v>
      </c>
      <c r="F19" s="11">
        <v>254507.86</v>
      </c>
      <c r="G19" s="11">
        <f t="shared" si="2"/>
        <v>338.14000000001397</v>
      </c>
    </row>
    <row r="20" spans="1:7">
      <c r="A20" s="10" t="s">
        <v>24</v>
      </c>
      <c r="B20" s="11">
        <v>5000</v>
      </c>
      <c r="C20" s="11">
        <v>75000</v>
      </c>
      <c r="D20" s="11">
        <v>80000</v>
      </c>
      <c r="E20" s="11">
        <v>76436.26999999999</v>
      </c>
      <c r="F20" s="11">
        <v>76436.26999999999</v>
      </c>
      <c r="G20" s="11">
        <f t="shared" si="2"/>
        <v>3563.7300000000105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2"/>
        <v>0</v>
      </c>
    </row>
    <row r="22" spans="1:7">
      <c r="A22" s="10" t="s">
        <v>26</v>
      </c>
      <c r="B22" s="11">
        <v>90000</v>
      </c>
      <c r="C22" s="11">
        <v>-14900</v>
      </c>
      <c r="D22" s="11">
        <v>75100</v>
      </c>
      <c r="E22" s="11">
        <v>30081.510000000002</v>
      </c>
      <c r="F22" s="11">
        <v>28168.699999999997</v>
      </c>
      <c r="G22" s="11">
        <f t="shared" si="2"/>
        <v>45018.49</v>
      </c>
    </row>
    <row r="23" spans="1:7">
      <c r="A23" s="8" t="s">
        <v>27</v>
      </c>
      <c r="B23" s="9">
        <f>SUM(B24:B32)</f>
        <v>2013943.7899999998</v>
      </c>
      <c r="C23" s="9">
        <f t="shared" ref="C23:F23" si="4">SUM(C24:C32)</f>
        <v>-114623</v>
      </c>
      <c r="D23" s="9">
        <f t="shared" si="4"/>
        <v>1899320.7899999998</v>
      </c>
      <c r="E23" s="9">
        <f t="shared" si="4"/>
        <v>1517700.08</v>
      </c>
      <c r="F23" s="9">
        <f t="shared" si="4"/>
        <v>1472300.51</v>
      </c>
      <c r="G23" s="9">
        <f t="shared" si="2"/>
        <v>381620.70999999973</v>
      </c>
    </row>
    <row r="24" spans="1:7">
      <c r="A24" s="10" t="s">
        <v>28</v>
      </c>
      <c r="B24" s="11">
        <v>107000</v>
      </c>
      <c r="C24" s="11">
        <v>13000</v>
      </c>
      <c r="D24" s="11">
        <v>120000</v>
      </c>
      <c r="E24" s="11">
        <v>108585.31999999999</v>
      </c>
      <c r="F24" s="11">
        <v>102974.31999999999</v>
      </c>
      <c r="G24" s="11">
        <f t="shared" si="2"/>
        <v>11414.680000000008</v>
      </c>
    </row>
    <row r="25" spans="1:7">
      <c r="A25" s="10" t="s">
        <v>29</v>
      </c>
      <c r="B25" s="11">
        <v>0</v>
      </c>
      <c r="C25" s="11">
        <v>50000</v>
      </c>
      <c r="D25" s="11">
        <v>50000</v>
      </c>
      <c r="E25" s="11">
        <v>49511.319999999992</v>
      </c>
      <c r="F25" s="11">
        <v>49511.319999999992</v>
      </c>
      <c r="G25" s="11">
        <f t="shared" si="2"/>
        <v>488.68000000000757</v>
      </c>
    </row>
    <row r="26" spans="1:7">
      <c r="A26" s="10" t="s">
        <v>30</v>
      </c>
      <c r="B26" s="11">
        <v>50000</v>
      </c>
      <c r="C26" s="11">
        <v>11000</v>
      </c>
      <c r="D26" s="11">
        <v>61000</v>
      </c>
      <c r="E26" s="11">
        <v>50103.32</v>
      </c>
      <c r="F26" s="11">
        <v>50103.32</v>
      </c>
      <c r="G26" s="11">
        <f t="shared" si="2"/>
        <v>10896.68</v>
      </c>
    </row>
    <row r="27" spans="1:7">
      <c r="A27" s="10" t="s">
        <v>31</v>
      </c>
      <c r="B27" s="11">
        <v>353000</v>
      </c>
      <c r="C27" s="11">
        <v>-94280</v>
      </c>
      <c r="D27" s="11">
        <v>258720</v>
      </c>
      <c r="E27" s="11">
        <v>217082.34</v>
      </c>
      <c r="F27" s="11">
        <v>217082.34</v>
      </c>
      <c r="G27" s="11">
        <f t="shared" si="2"/>
        <v>41637.660000000003</v>
      </c>
    </row>
    <row r="28" spans="1:7">
      <c r="A28" s="10" t="s">
        <v>32</v>
      </c>
      <c r="B28" s="11">
        <v>196080.34</v>
      </c>
      <c r="C28" s="11">
        <v>28600</v>
      </c>
      <c r="D28" s="11">
        <v>224680.34</v>
      </c>
      <c r="E28" s="11">
        <v>184108.05000000002</v>
      </c>
      <c r="F28" s="11">
        <v>179700.05000000002</v>
      </c>
      <c r="G28" s="11">
        <f t="shared" si="2"/>
        <v>40572.289999999979</v>
      </c>
    </row>
    <row r="29" spans="1:7">
      <c r="A29" s="10" t="s">
        <v>33</v>
      </c>
      <c r="B29" s="11">
        <v>36000</v>
      </c>
      <c r="C29" s="11">
        <v>98800</v>
      </c>
      <c r="D29" s="11">
        <v>134800</v>
      </c>
      <c r="E29" s="11">
        <v>133600.9</v>
      </c>
      <c r="F29" s="11">
        <v>133600.9</v>
      </c>
      <c r="G29" s="11">
        <f t="shared" si="2"/>
        <v>1199.1000000000058</v>
      </c>
    </row>
    <row r="30" spans="1:7">
      <c r="A30" s="10" t="s">
        <v>34</v>
      </c>
      <c r="B30" s="11">
        <v>0</v>
      </c>
      <c r="C30" s="11">
        <v>92200</v>
      </c>
      <c r="D30" s="11">
        <v>92200</v>
      </c>
      <c r="E30" s="11">
        <v>86975.74</v>
      </c>
      <c r="F30" s="11">
        <v>85819.74</v>
      </c>
      <c r="G30" s="11">
        <f t="shared" si="2"/>
        <v>5224.2599999999948</v>
      </c>
    </row>
    <row r="31" spans="1:7">
      <c r="A31" s="10" t="s">
        <v>35</v>
      </c>
      <c r="B31" s="11">
        <v>1049000</v>
      </c>
      <c r="C31" s="11">
        <v>-315300</v>
      </c>
      <c r="D31" s="11">
        <v>733700</v>
      </c>
      <c r="E31" s="11">
        <v>506898.57</v>
      </c>
      <c r="F31" s="11">
        <v>492934.99999999994</v>
      </c>
      <c r="G31" s="11">
        <f t="shared" si="2"/>
        <v>226801.43</v>
      </c>
    </row>
    <row r="32" spans="1:7">
      <c r="A32" s="10" t="s">
        <v>36</v>
      </c>
      <c r="B32" s="11">
        <v>222863.45</v>
      </c>
      <c r="C32" s="11">
        <v>1357</v>
      </c>
      <c r="D32" s="11">
        <v>224220.45</v>
      </c>
      <c r="E32" s="11">
        <v>180834.52</v>
      </c>
      <c r="F32" s="11">
        <v>160573.51999999999</v>
      </c>
      <c r="G32" s="11">
        <f t="shared" si="2"/>
        <v>43385.930000000022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100000</v>
      </c>
      <c r="D33" s="9">
        <f t="shared" si="5"/>
        <v>100000</v>
      </c>
      <c r="E33" s="9">
        <f t="shared" si="5"/>
        <v>1740</v>
      </c>
      <c r="F33" s="9">
        <f t="shared" si="5"/>
        <v>1740</v>
      </c>
      <c r="G33" s="9">
        <f t="shared" si="2"/>
        <v>98260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2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2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2"/>
        <v>0</v>
      </c>
    </row>
    <row r="37" spans="1:7">
      <c r="A37" s="10" t="s">
        <v>41</v>
      </c>
      <c r="B37" s="11">
        <v>0</v>
      </c>
      <c r="C37" s="11">
        <v>100000</v>
      </c>
      <c r="D37" s="11">
        <v>100000</v>
      </c>
      <c r="E37" s="11">
        <v>1740</v>
      </c>
      <c r="F37" s="11">
        <v>1740</v>
      </c>
      <c r="G37" s="11">
        <f t="shared" si="2"/>
        <v>98260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2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>
      <c r="A43" s="8" t="s">
        <v>47</v>
      </c>
      <c r="B43" s="9">
        <f>SUM(B44:B52)</f>
        <v>18500</v>
      </c>
      <c r="C43" s="9">
        <f t="shared" ref="C43:F43" si="6">SUM(C44:C52)</f>
        <v>50780</v>
      </c>
      <c r="D43" s="9">
        <f t="shared" si="6"/>
        <v>69280</v>
      </c>
      <c r="E43" s="9">
        <f t="shared" si="6"/>
        <v>56521.600000000006</v>
      </c>
      <c r="F43" s="9">
        <f t="shared" si="6"/>
        <v>55210.8</v>
      </c>
      <c r="G43" s="9">
        <f t="shared" si="2"/>
        <v>12758.399999999994</v>
      </c>
    </row>
    <row r="44" spans="1:7">
      <c r="A44" s="10" t="s">
        <v>48</v>
      </c>
      <c r="B44" s="11">
        <v>14000</v>
      </c>
      <c r="C44" s="11">
        <v>45780</v>
      </c>
      <c r="D44" s="11">
        <v>59780</v>
      </c>
      <c r="E44" s="11">
        <v>55210.8</v>
      </c>
      <c r="F44" s="11">
        <v>55210.8</v>
      </c>
      <c r="G44" s="11">
        <f t="shared" si="2"/>
        <v>4569.1999999999971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2"/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0</v>
      </c>
      <c r="C49" s="11">
        <v>5000</v>
      </c>
      <c r="D49" s="11">
        <v>5000</v>
      </c>
      <c r="E49" s="11">
        <v>1310.8</v>
      </c>
      <c r="F49" s="11">
        <v>0</v>
      </c>
      <c r="G49" s="11">
        <f t="shared" si="2"/>
        <v>3689.2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2"/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2"/>
        <v>0</v>
      </c>
    </row>
    <row r="52" spans="1:7">
      <c r="A52" s="10" t="s">
        <v>56</v>
      </c>
      <c r="B52" s="11">
        <v>4500</v>
      </c>
      <c r="C52" s="11">
        <v>0</v>
      </c>
      <c r="D52" s="11">
        <v>4500</v>
      </c>
      <c r="E52" s="11">
        <v>0</v>
      </c>
      <c r="F52" s="11">
        <v>0</v>
      </c>
      <c r="G52" s="11">
        <f t="shared" si="2"/>
        <v>4500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2"/>
        <v>0</v>
      </c>
    </row>
    <row r="55" spans="1:7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2"/>
        <v>0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2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2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2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2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2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2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2"/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2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ref="G81:G144" si="14">D81-E81</f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4"/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4"/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4"/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14"/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14"/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14"/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4"/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14"/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f t="shared" si="14"/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14"/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si="14"/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4"/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4"/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4"/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4"/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4"/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14"/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14"/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14"/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14"/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4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4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4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4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4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4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4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4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4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4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4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4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4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14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4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4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4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4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4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4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4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4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4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4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4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4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4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3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3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3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3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3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3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14088925.000000002</v>
      </c>
      <c r="C154" s="13">
        <f t="shared" ref="C154:G154" si="24">C4+C79</f>
        <v>2694167.9699999997</v>
      </c>
      <c r="D154" s="13">
        <f t="shared" si="24"/>
        <v>16783092.969999999</v>
      </c>
      <c r="E154" s="13">
        <f t="shared" si="24"/>
        <v>14319128.699999999</v>
      </c>
      <c r="F154" s="13">
        <f t="shared" si="24"/>
        <v>13704321.57</v>
      </c>
      <c r="G154" s="13">
        <f t="shared" si="24"/>
        <v>2463964.2700000009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14088925.000000002</v>
      </c>
      <c r="C5" s="13">
        <f t="shared" ref="C5:G5" si="0">SUM(C6:C13)</f>
        <v>2694167.9699999997</v>
      </c>
      <c r="D5" s="13">
        <f t="shared" si="0"/>
        <v>16783092.969999999</v>
      </c>
      <c r="E5" s="13">
        <f t="shared" si="0"/>
        <v>14319128.699999999</v>
      </c>
      <c r="F5" s="13">
        <f t="shared" si="0"/>
        <v>13704321.57</v>
      </c>
      <c r="G5" s="13">
        <f t="shared" si="0"/>
        <v>2463964.2699999996</v>
      </c>
    </row>
    <row r="6" spans="1:7">
      <c r="A6" s="26" t="s">
        <v>90</v>
      </c>
      <c r="B6" s="16">
        <v>14088925.000000002</v>
      </c>
      <c r="C6" s="16">
        <v>2694167.9699999997</v>
      </c>
      <c r="D6" s="16">
        <v>16783092.969999999</v>
      </c>
      <c r="E6" s="16">
        <v>14319128.699999999</v>
      </c>
      <c r="F6" s="16">
        <v>13704321.57</v>
      </c>
      <c r="G6" s="16">
        <f>D6-E6</f>
        <v>2463964.2699999996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14088925.000000002</v>
      </c>
      <c r="C26" s="13">
        <f t="shared" ref="C26:G26" si="4">C5+C16</f>
        <v>2694167.9699999997</v>
      </c>
      <c r="D26" s="13">
        <f t="shared" si="4"/>
        <v>16783092.969999999</v>
      </c>
      <c r="E26" s="13">
        <f t="shared" si="4"/>
        <v>14319128.699999999</v>
      </c>
      <c r="F26" s="13">
        <f t="shared" si="4"/>
        <v>13704321.57</v>
      </c>
      <c r="G26" s="13">
        <f t="shared" si="4"/>
        <v>2463964.2699999996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14088925</v>
      </c>
      <c r="C5" s="13">
        <f t="shared" ref="C5:G5" si="0">C6+C16+C25+C36</f>
        <v>2694167.9699999997</v>
      </c>
      <c r="D5" s="13">
        <f t="shared" si="0"/>
        <v>16783092.969999999</v>
      </c>
      <c r="E5" s="13">
        <f t="shared" si="0"/>
        <v>14319128.699999999</v>
      </c>
      <c r="F5" s="13">
        <f t="shared" si="0"/>
        <v>13704321.57</v>
      </c>
      <c r="G5" s="13">
        <f t="shared" si="0"/>
        <v>2463964.2699999996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14088925</v>
      </c>
      <c r="C16" s="13">
        <f t="shared" ref="C16:F16" si="3">SUM(C17:C23)</f>
        <v>2694167.9699999997</v>
      </c>
      <c r="D16" s="13">
        <f t="shared" si="3"/>
        <v>16783092.969999999</v>
      </c>
      <c r="E16" s="13">
        <f t="shared" si="3"/>
        <v>14319128.699999999</v>
      </c>
      <c r="F16" s="13">
        <f t="shared" si="3"/>
        <v>13704321.57</v>
      </c>
      <c r="G16" s="13">
        <f t="shared" si="2"/>
        <v>2463964.2699999996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>
        <v>14088925</v>
      </c>
      <c r="C20" s="16">
        <v>2694167.9699999997</v>
      </c>
      <c r="D20" s="16">
        <v>16783092.969999999</v>
      </c>
      <c r="E20" s="16">
        <v>14319128.699999999</v>
      </c>
      <c r="F20" s="16">
        <v>13704321.57</v>
      </c>
      <c r="G20" s="16">
        <f t="shared" si="2"/>
        <v>2463964.2699999996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14088925</v>
      </c>
      <c r="C79" s="13">
        <f t="shared" ref="C79:G79" si="12">C5+C42</f>
        <v>2694167.9699999997</v>
      </c>
      <c r="D79" s="13">
        <f t="shared" si="12"/>
        <v>16783092.969999999</v>
      </c>
      <c r="E79" s="13">
        <f t="shared" si="12"/>
        <v>14319128.699999999</v>
      </c>
      <c r="F79" s="13">
        <f t="shared" si="12"/>
        <v>13704321.57</v>
      </c>
      <c r="G79" s="13">
        <f t="shared" si="12"/>
        <v>2463964.2699999996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11360481.210000003</v>
      </c>
      <c r="C4" s="39">
        <f t="shared" ref="C4:G4" si="0">C5+C6+C7+C10+C11+C14</f>
        <v>2692810.9699999997</v>
      </c>
      <c r="D4" s="39">
        <f t="shared" si="0"/>
        <v>14053292.18</v>
      </c>
      <c r="E4" s="39">
        <f t="shared" si="0"/>
        <v>12188472.609999999</v>
      </c>
      <c r="F4" s="39">
        <f t="shared" si="0"/>
        <v>11624945.01</v>
      </c>
      <c r="G4" s="39">
        <f t="shared" si="0"/>
        <v>1864819.5700000003</v>
      </c>
    </row>
    <row r="5" spans="1:7">
      <c r="A5" s="40" t="s">
        <v>136</v>
      </c>
      <c r="B5" s="13">
        <v>11360481.210000003</v>
      </c>
      <c r="C5" s="13">
        <v>2692810.9699999997</v>
      </c>
      <c r="D5" s="13">
        <v>14053292.18</v>
      </c>
      <c r="E5" s="13">
        <v>12188472.609999999</v>
      </c>
      <c r="F5" s="13">
        <v>11624945.01</v>
      </c>
      <c r="G5" s="13">
        <f>D5-E5</f>
        <v>1864819.5700000003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11360481.210000003</v>
      </c>
      <c r="C27" s="13">
        <f t="shared" ref="C27:G27" si="8">C4+C16</f>
        <v>2692810.9699999997</v>
      </c>
      <c r="D27" s="13">
        <f t="shared" si="8"/>
        <v>14053292.18</v>
      </c>
      <c r="E27" s="13">
        <f t="shared" si="8"/>
        <v>12188472.609999999</v>
      </c>
      <c r="F27" s="13">
        <f t="shared" si="8"/>
        <v>11624945.01</v>
      </c>
      <c r="G27" s="13">
        <f t="shared" si="8"/>
        <v>1864819.5700000003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</cp:lastModifiedBy>
  <dcterms:created xsi:type="dcterms:W3CDTF">2017-01-11T17:22:36Z</dcterms:created>
  <dcterms:modified xsi:type="dcterms:W3CDTF">2017-01-20T00:40:10Z</dcterms:modified>
</cp:coreProperties>
</file>