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 codeName="{AE6600E7-7A62-396C-DE95-9942FA9DD81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Promoción Juvenil\2022\CUENTA PUBLICA 2022\1ER TRIMESTRE 2022\EXCELL\"/>
    </mc:Choice>
  </mc:AlternateContent>
  <xr:revisionPtr revIDLastSave="0" documentId="13_ncr:1_{15062079-64BC-48B1-A1FB-CCFB74D63466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0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R129" i="24" s="1"/>
  <c r="E137" i="6"/>
  <c r="F137" i="6"/>
  <c r="T129" i="24" s="1"/>
  <c r="B137" i="6"/>
  <c r="C62" i="6"/>
  <c r="Q55" i="24" s="1"/>
  <c r="D62" i="6"/>
  <c r="E62" i="6"/>
  <c r="S55" i="24" s="1"/>
  <c r="F62" i="6"/>
  <c r="B62" i="6"/>
  <c r="B8" i="10"/>
  <c r="C6" i="23"/>
  <c r="C7" i="23" s="1"/>
  <c r="A2" i="6" s="1"/>
  <c r="B9" i="1"/>
  <c r="H25" i="23"/>
  <c r="F5" i="12" s="1"/>
  <c r="G25" i="23"/>
  <c r="E5" i="13" s="1"/>
  <c r="F25" i="23"/>
  <c r="D5" i="13" s="1"/>
  <c r="E25" i="23"/>
  <c r="C5" i="12" s="1"/>
  <c r="D25" i="23"/>
  <c r="B5" i="13" s="1"/>
  <c r="G30" i="9"/>
  <c r="G31" i="9"/>
  <c r="U23" i="27" s="1"/>
  <c r="G29" i="9"/>
  <c r="G26" i="9"/>
  <c r="U18" i="27" s="1"/>
  <c r="G27" i="9"/>
  <c r="G25" i="9"/>
  <c r="U17" i="27" s="1"/>
  <c r="G23" i="9"/>
  <c r="G22" i="9"/>
  <c r="U14" i="27" s="1"/>
  <c r="G19" i="9"/>
  <c r="G18" i="9"/>
  <c r="G16" i="9" s="1"/>
  <c r="G17" i="9"/>
  <c r="G14" i="9"/>
  <c r="G15" i="9"/>
  <c r="G13" i="9"/>
  <c r="U6" i="27" s="1"/>
  <c r="G11" i="9"/>
  <c r="G10" i="9"/>
  <c r="U3" i="27" s="1"/>
  <c r="G73" i="8"/>
  <c r="G74" i="8"/>
  <c r="G75" i="8"/>
  <c r="G72" i="8"/>
  <c r="G63" i="8"/>
  <c r="U55" i="26" s="1"/>
  <c r="G64" i="8"/>
  <c r="U56" i="26" s="1"/>
  <c r="G65" i="8"/>
  <c r="U57" i="26" s="1"/>
  <c r="G66" i="8"/>
  <c r="G67" i="8"/>
  <c r="U59" i="26" s="1"/>
  <c r="G68" i="8"/>
  <c r="G69" i="8"/>
  <c r="U61" i="26" s="1"/>
  <c r="G70" i="8"/>
  <c r="G62" i="8"/>
  <c r="G55" i="8"/>
  <c r="U47" i="26" s="1"/>
  <c r="G56" i="8"/>
  <c r="G57" i="8"/>
  <c r="G58" i="8"/>
  <c r="U50" i="26" s="1"/>
  <c r="G59" i="8"/>
  <c r="G60" i="8"/>
  <c r="U52" i="26" s="1"/>
  <c r="G54" i="8"/>
  <c r="G46" i="8"/>
  <c r="G47" i="8"/>
  <c r="U39" i="26" s="1"/>
  <c r="G48" i="8"/>
  <c r="U40" i="26" s="1"/>
  <c r="G49" i="8"/>
  <c r="G50" i="8"/>
  <c r="U42" i="26" s="1"/>
  <c r="G51" i="8"/>
  <c r="G52" i="8"/>
  <c r="U44" i="26" s="1"/>
  <c r="G45" i="8"/>
  <c r="G39" i="8"/>
  <c r="U32" i="26" s="1"/>
  <c r="G40" i="8"/>
  <c r="G41" i="8"/>
  <c r="U34" i="26" s="1"/>
  <c r="G38" i="8"/>
  <c r="G11" i="8"/>
  <c r="G12" i="8"/>
  <c r="G13" i="8"/>
  <c r="G14" i="8"/>
  <c r="G15" i="8"/>
  <c r="G16" i="8"/>
  <c r="U9" i="26" s="1"/>
  <c r="G17" i="8"/>
  <c r="G18" i="8"/>
  <c r="G20" i="8"/>
  <c r="U13" i="26" s="1"/>
  <c r="G21" i="8"/>
  <c r="G22" i="8"/>
  <c r="U15" i="26" s="1"/>
  <c r="G23" i="8"/>
  <c r="G24" i="8"/>
  <c r="U17" i="26" s="1"/>
  <c r="G25" i="8"/>
  <c r="U18" i="26" s="1"/>
  <c r="G26" i="8"/>
  <c r="U19" i="26" s="1"/>
  <c r="G28" i="8"/>
  <c r="U21" i="26" s="1"/>
  <c r="G29" i="8"/>
  <c r="G30" i="8"/>
  <c r="U23" i="26" s="1"/>
  <c r="G31" i="8"/>
  <c r="G32" i="8"/>
  <c r="U25" i="26" s="1"/>
  <c r="G33" i="8"/>
  <c r="G34" i="8"/>
  <c r="U27" i="26" s="1"/>
  <c r="G35" i="8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9" i="7" s="1"/>
  <c r="U2" i="25" s="1"/>
  <c r="G17" i="7"/>
  <c r="G10" i="7"/>
  <c r="B10" i="6"/>
  <c r="P3" i="24" s="1"/>
  <c r="B18" i="6"/>
  <c r="B28" i="6"/>
  <c r="B38" i="6"/>
  <c r="B48" i="6"/>
  <c r="B58" i="6"/>
  <c r="P51" i="24" s="1"/>
  <c r="B71" i="6"/>
  <c r="P64" i="24" s="1"/>
  <c r="B75" i="6"/>
  <c r="G152" i="6"/>
  <c r="U144" i="24" s="1"/>
  <c r="G153" i="6"/>
  <c r="G154" i="6"/>
  <c r="U146" i="24" s="1"/>
  <c r="G155" i="6"/>
  <c r="G156" i="6"/>
  <c r="U148" i="24" s="1"/>
  <c r="G157" i="6"/>
  <c r="U149" i="24" s="1"/>
  <c r="G151" i="6"/>
  <c r="G148" i="6"/>
  <c r="G149" i="6"/>
  <c r="G147" i="6"/>
  <c r="G139" i="6"/>
  <c r="U131" i="24" s="1"/>
  <c r="G140" i="6"/>
  <c r="G141" i="6"/>
  <c r="U133" i="24" s="1"/>
  <c r="G142" i="6"/>
  <c r="U134" i="24" s="1"/>
  <c r="G143" i="6"/>
  <c r="U135" i="24" s="1"/>
  <c r="G144" i="6"/>
  <c r="G145" i="6"/>
  <c r="U137" i="24" s="1"/>
  <c r="G138" i="6"/>
  <c r="G135" i="6"/>
  <c r="U127" i="24" s="1"/>
  <c r="G136" i="6"/>
  <c r="G134" i="6"/>
  <c r="G133" i="6" s="1"/>
  <c r="U125" i="24" s="1"/>
  <c r="G125" i="6"/>
  <c r="U117" i="24" s="1"/>
  <c r="G126" i="6"/>
  <c r="G127" i="6"/>
  <c r="G128" i="6"/>
  <c r="G129" i="6"/>
  <c r="G130" i="6"/>
  <c r="G131" i="6"/>
  <c r="G132" i="6"/>
  <c r="G124" i="6"/>
  <c r="U116" i="24" s="1"/>
  <c r="G115" i="6"/>
  <c r="U107" i="24" s="1"/>
  <c r="G116" i="6"/>
  <c r="G117" i="6"/>
  <c r="U109" i="24" s="1"/>
  <c r="G118" i="6"/>
  <c r="G119" i="6"/>
  <c r="U111" i="24" s="1"/>
  <c r="G120" i="6"/>
  <c r="G121" i="6"/>
  <c r="U113" i="24" s="1"/>
  <c r="G122" i="6"/>
  <c r="U114" i="24" s="1"/>
  <c r="G114" i="6"/>
  <c r="G105" i="6"/>
  <c r="G106" i="6"/>
  <c r="G107" i="6"/>
  <c r="G108" i="6"/>
  <c r="G109" i="6"/>
  <c r="G110" i="6"/>
  <c r="G111" i="6"/>
  <c r="U103" i="24" s="1"/>
  <c r="G112" i="6"/>
  <c r="G104" i="6"/>
  <c r="G95" i="6"/>
  <c r="U87" i="24" s="1"/>
  <c r="G96" i="6"/>
  <c r="G97" i="6"/>
  <c r="U89" i="24" s="1"/>
  <c r="G98" i="6"/>
  <c r="G99" i="6"/>
  <c r="U91" i="24" s="1"/>
  <c r="G100" i="6"/>
  <c r="U92" i="24" s="1"/>
  <c r="G101" i="6"/>
  <c r="U93" i="24" s="1"/>
  <c r="G102" i="6"/>
  <c r="G94" i="6"/>
  <c r="G87" i="6"/>
  <c r="G88" i="6"/>
  <c r="G89" i="6"/>
  <c r="G90" i="6"/>
  <c r="G91" i="6"/>
  <c r="U83" i="24" s="1"/>
  <c r="G92" i="6"/>
  <c r="G86" i="6"/>
  <c r="G77" i="6"/>
  <c r="U70" i="24" s="1"/>
  <c r="G78" i="6"/>
  <c r="G79" i="6"/>
  <c r="U72" i="24" s="1"/>
  <c r="G80" i="6"/>
  <c r="G81" i="6"/>
  <c r="U74" i="24" s="1"/>
  <c r="G82" i="6"/>
  <c r="U75" i="24" s="1"/>
  <c r="G76" i="6"/>
  <c r="G73" i="6"/>
  <c r="G74" i="6"/>
  <c r="G72" i="6"/>
  <c r="G64" i="6"/>
  <c r="G65" i="6"/>
  <c r="G66" i="6"/>
  <c r="G67" i="6"/>
  <c r="U60" i="24" s="1"/>
  <c r="G68" i="6"/>
  <c r="G69" i="6"/>
  <c r="G70" i="6"/>
  <c r="G63" i="6"/>
  <c r="G60" i="6"/>
  <c r="G61" i="6"/>
  <c r="G59" i="6"/>
  <c r="U52" i="24" s="1"/>
  <c r="G50" i="6"/>
  <c r="U43" i="24" s="1"/>
  <c r="G51" i="6"/>
  <c r="G52" i="6"/>
  <c r="U45" i="24" s="1"/>
  <c r="G53" i="6"/>
  <c r="G54" i="6"/>
  <c r="U47" i="24" s="1"/>
  <c r="G55" i="6"/>
  <c r="G56" i="6"/>
  <c r="U49" i="24" s="1"/>
  <c r="G57" i="6"/>
  <c r="G49" i="6"/>
  <c r="U42" i="24" s="1"/>
  <c r="G40" i="6"/>
  <c r="G41" i="6"/>
  <c r="G42" i="6"/>
  <c r="G43" i="6"/>
  <c r="G44" i="6"/>
  <c r="G45" i="6"/>
  <c r="G46" i="6"/>
  <c r="G47" i="6"/>
  <c r="U40" i="24" s="1"/>
  <c r="G39" i="6"/>
  <c r="G30" i="6"/>
  <c r="G31" i="6"/>
  <c r="G32" i="6"/>
  <c r="G33" i="6"/>
  <c r="G34" i="6"/>
  <c r="G35" i="6"/>
  <c r="G36" i="6"/>
  <c r="U29" i="24" s="1"/>
  <c r="G37" i="6"/>
  <c r="G29" i="6"/>
  <c r="G20" i="6"/>
  <c r="U13" i="24" s="1"/>
  <c r="G21" i="6"/>
  <c r="G22" i="6"/>
  <c r="U15" i="24" s="1"/>
  <c r="G23" i="6"/>
  <c r="G24" i="6"/>
  <c r="U17" i="24" s="1"/>
  <c r="G25" i="6"/>
  <c r="U18" i="24" s="1"/>
  <c r="G26" i="6"/>
  <c r="U19" i="24" s="1"/>
  <c r="G27" i="6"/>
  <c r="G19" i="6"/>
  <c r="G11" i="6"/>
  <c r="B7" i="13"/>
  <c r="G12" i="6"/>
  <c r="G13" i="6"/>
  <c r="G14" i="6"/>
  <c r="U7" i="24" s="1"/>
  <c r="G15" i="6"/>
  <c r="G16" i="6"/>
  <c r="U9" i="24" s="1"/>
  <c r="G17" i="6"/>
  <c r="G9" i="5"/>
  <c r="G10" i="5"/>
  <c r="G11" i="5"/>
  <c r="G12" i="5"/>
  <c r="G13" i="5"/>
  <c r="U7" i="20" s="1"/>
  <c r="G14" i="5"/>
  <c r="G15" i="5"/>
  <c r="G17" i="5"/>
  <c r="G18" i="5"/>
  <c r="G19" i="5"/>
  <c r="G20" i="5"/>
  <c r="G21" i="5"/>
  <c r="G22" i="5"/>
  <c r="U16" i="20" s="1"/>
  <c r="G23" i="5"/>
  <c r="G24" i="5"/>
  <c r="G25" i="5"/>
  <c r="G26" i="5"/>
  <c r="G27" i="5"/>
  <c r="G29" i="5"/>
  <c r="G30" i="5"/>
  <c r="G31" i="5"/>
  <c r="U25" i="20" s="1"/>
  <c r="G32" i="5"/>
  <c r="G33" i="5"/>
  <c r="G34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F7" i="13"/>
  <c r="F29" i="13" s="1"/>
  <c r="T22" i="31" s="1"/>
  <c r="G7" i="13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C7" i="12"/>
  <c r="D7" i="12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E8" i="11"/>
  <c r="F8" i="11"/>
  <c r="F30" i="11" s="1"/>
  <c r="T22" i="29" s="1"/>
  <c r="G8" i="11"/>
  <c r="R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E32" i="10"/>
  <c r="S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R9" i="27" s="1"/>
  <c r="E12" i="9"/>
  <c r="S5" i="27" s="1"/>
  <c r="E16" i="9"/>
  <c r="F12" i="9"/>
  <c r="T5" i="27" s="1"/>
  <c r="F16" i="9"/>
  <c r="Q3" i="27"/>
  <c r="R3" i="27"/>
  <c r="S3" i="27"/>
  <c r="T3" i="27"/>
  <c r="Q4" i="27"/>
  <c r="R4" i="27"/>
  <c r="S4" i="27"/>
  <c r="T4" i="27"/>
  <c r="U4" i="27"/>
  <c r="Q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Q20" i="27" s="1"/>
  <c r="D24" i="9"/>
  <c r="R16" i="27" s="1"/>
  <c r="D28" i="9"/>
  <c r="D21" i="9" s="1"/>
  <c r="R13" i="27" s="1"/>
  <c r="E24" i="9"/>
  <c r="E28" i="9"/>
  <c r="S20" i="27" s="1"/>
  <c r="F24" i="9"/>
  <c r="T16" i="27" s="1"/>
  <c r="F28" i="9"/>
  <c r="G24" i="9"/>
  <c r="U16" i="27" s="1"/>
  <c r="G28" i="9"/>
  <c r="U20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D19" i="8"/>
  <c r="D27" i="8"/>
  <c r="R20" i="26" s="1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F27" i="8"/>
  <c r="T20" i="26" s="1"/>
  <c r="F37" i="8"/>
  <c r="T30" i="26" s="1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C53" i="8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E53" i="8"/>
  <c r="E61" i="8"/>
  <c r="S53" i="26" s="1"/>
  <c r="E71" i="8"/>
  <c r="S63" i="26" s="1"/>
  <c r="F44" i="8"/>
  <c r="T36" i="26" s="1"/>
  <c r="F53" i="8"/>
  <c r="T45" i="26" s="1"/>
  <c r="F61" i="8"/>
  <c r="T53" i="26" s="1"/>
  <c r="F71" i="8"/>
  <c r="T63" i="26" s="1"/>
  <c r="Q36" i="26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D9" i="7"/>
  <c r="R2" i="25" s="1"/>
  <c r="D19" i="7"/>
  <c r="R3" i="25" s="1"/>
  <c r="C9" i="7"/>
  <c r="Q2" i="25" s="1"/>
  <c r="C19" i="7"/>
  <c r="B9" i="7"/>
  <c r="P2" i="25" s="1"/>
  <c r="B19" i="7"/>
  <c r="P3" i="25" s="1"/>
  <c r="A3" i="25"/>
  <c r="A4" i="25"/>
  <c r="A2" i="25"/>
  <c r="A87" i="24"/>
  <c r="C85" i="6"/>
  <c r="C93" i="6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D93" i="6"/>
  <c r="R85" i="24" s="1"/>
  <c r="D103" i="6"/>
  <c r="R95" i="24" s="1"/>
  <c r="D113" i="6"/>
  <c r="R105" i="24" s="1"/>
  <c r="D123" i="6"/>
  <c r="D133" i="6"/>
  <c r="R125" i="24" s="1"/>
  <c r="D146" i="6"/>
  <c r="R138" i="24" s="1"/>
  <c r="D150" i="6"/>
  <c r="E85" i="6"/>
  <c r="S77" i="24" s="1"/>
  <c r="E93" i="6"/>
  <c r="E103" i="6"/>
  <c r="S95" i="24" s="1"/>
  <c r="E113" i="6"/>
  <c r="S105" i="24" s="1"/>
  <c r="E123" i="6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T95" i="24" s="1"/>
  <c r="F113" i="6"/>
  <c r="F123" i="6"/>
  <c r="F133" i="6"/>
  <c r="T125" i="24" s="1"/>
  <c r="F146" i="6"/>
  <c r="T138" i="24" s="1"/>
  <c r="F150" i="6"/>
  <c r="Q77" i="24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T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R115" i="24"/>
  <c r="S115" i="24"/>
  <c r="T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S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R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C10" i="6"/>
  <c r="C18" i="6"/>
  <c r="C28" i="6"/>
  <c r="C38" i="6"/>
  <c r="C48" i="6"/>
  <c r="Q41" i="24" s="1"/>
  <c r="C58" i="6"/>
  <c r="C71" i="6"/>
  <c r="C75" i="6"/>
  <c r="Q68" i="24" s="1"/>
  <c r="D10" i="6"/>
  <c r="D18" i="6"/>
  <c r="D28" i="6"/>
  <c r="D38" i="6"/>
  <c r="R31" i="24" s="1"/>
  <c r="D48" i="6"/>
  <c r="D58" i="6"/>
  <c r="R51" i="24" s="1"/>
  <c r="D71" i="6"/>
  <c r="D75" i="6"/>
  <c r="E10" i="6"/>
  <c r="S3" i="24" s="1"/>
  <c r="E18" i="6"/>
  <c r="E28" i="6"/>
  <c r="E38" i="6"/>
  <c r="E48" i="6"/>
  <c r="S41" i="24" s="1"/>
  <c r="E58" i="6"/>
  <c r="E71" i="6"/>
  <c r="E75" i="6"/>
  <c r="S68" i="24" s="1"/>
  <c r="F10" i="6"/>
  <c r="F18" i="6"/>
  <c r="F28" i="6"/>
  <c r="F38" i="6"/>
  <c r="F48" i="6"/>
  <c r="T41" i="24" s="1"/>
  <c r="F58" i="6"/>
  <c r="T51" i="24" s="1"/>
  <c r="F71" i="6"/>
  <c r="F75" i="6"/>
  <c r="G58" i="6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S31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R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8" i="20"/>
  <c r="U9" i="20"/>
  <c r="U11" i="20"/>
  <c r="U12" i="20"/>
  <c r="U13" i="20"/>
  <c r="U14" i="20"/>
  <c r="U15" i="20"/>
  <c r="U17" i="20"/>
  <c r="U18" i="20"/>
  <c r="U19" i="20"/>
  <c r="U20" i="20"/>
  <c r="U21" i="20"/>
  <c r="U23" i="20"/>
  <c r="U24" i="20"/>
  <c r="U26" i="20"/>
  <c r="U27" i="20"/>
  <c r="U28" i="20"/>
  <c r="U30" i="20"/>
  <c r="U32" i="20"/>
  <c r="U33" i="20"/>
  <c r="G46" i="5"/>
  <c r="U38" i="20" s="1"/>
  <c r="G47" i="5"/>
  <c r="U39" i="20" s="1"/>
  <c r="G48" i="5"/>
  <c r="U40" i="20" s="1"/>
  <c r="G49" i="5"/>
  <c r="G50" i="5"/>
  <c r="U42" i="20" s="1"/>
  <c r="G51" i="5"/>
  <c r="U43" i="20" s="1"/>
  <c r="G52" i="5"/>
  <c r="U44" i="20" s="1"/>
  <c r="G53" i="5"/>
  <c r="U41" i="20"/>
  <c r="U45" i="20"/>
  <c r="G55" i="5"/>
  <c r="U47" i="20" s="1"/>
  <c r="G56" i="5"/>
  <c r="G57" i="5"/>
  <c r="U49" i="20" s="1"/>
  <c r="G58" i="5"/>
  <c r="U50" i="20" s="1"/>
  <c r="G60" i="5"/>
  <c r="U52" i="20" s="1"/>
  <c r="G61" i="5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5" i="13"/>
  <c r="B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V4" i="17" s="1"/>
  <c r="G14" i="3"/>
  <c r="E14" i="3"/>
  <c r="S4" i="17" s="1"/>
  <c r="K8" i="3"/>
  <c r="J8" i="3"/>
  <c r="X3" i="17" s="1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P30" i="18" s="1"/>
  <c r="B49" i="4"/>
  <c r="P27" i="18" s="1"/>
  <c r="B48" i="4"/>
  <c r="P26" i="18" s="1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5" i="4"/>
  <c r="Q31" i="18" s="1"/>
  <c r="D55" i="4"/>
  <c r="R31" i="18" s="1"/>
  <c r="C53" i="4"/>
  <c r="D53" i="4"/>
  <c r="D48" i="4"/>
  <c r="R26" i="18" s="1"/>
  <c r="C49" i="4"/>
  <c r="Q27" i="18" s="1"/>
  <c r="D49" i="4"/>
  <c r="R27" i="18" s="1"/>
  <c r="C29" i="4"/>
  <c r="Q15" i="18" s="1"/>
  <c r="D29" i="4"/>
  <c r="C40" i="4"/>
  <c r="Q22" i="18" s="1"/>
  <c r="D40" i="4"/>
  <c r="C37" i="4"/>
  <c r="C44" i="4" s="1"/>
  <c r="C11" i="4" s="1"/>
  <c r="D37" i="4"/>
  <c r="R19" i="18" s="1"/>
  <c r="C17" i="4"/>
  <c r="C13" i="4"/>
  <c r="Q6" i="18" s="1"/>
  <c r="D13" i="4"/>
  <c r="R6" i="18" s="1"/>
  <c r="U4" i="17"/>
  <c r="Q17" i="16"/>
  <c r="S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Q30" i="18"/>
  <c r="Q9" i="18"/>
  <c r="Q32" i="18"/>
  <c r="R15" i="18"/>
  <c r="Q19" i="18"/>
  <c r="Q67" i="15"/>
  <c r="E5" i="12" l="1"/>
  <c r="D31" i="12"/>
  <c r="R23" i="30" s="1"/>
  <c r="D29" i="13"/>
  <c r="R22" i="31" s="1"/>
  <c r="D5" i="12"/>
  <c r="B65" i="5"/>
  <c r="P56" i="20" s="1"/>
  <c r="E21" i="9"/>
  <c r="S13" i="27" s="1"/>
  <c r="G28" i="6"/>
  <c r="U21" i="24" s="1"/>
  <c r="G18" i="6"/>
  <c r="U11" i="24" s="1"/>
  <c r="F65" i="5"/>
  <c r="T56" i="20" s="1"/>
  <c r="F41" i="5"/>
  <c r="E9" i="9"/>
  <c r="S2" i="27" s="1"/>
  <c r="R2" i="30"/>
  <c r="R2" i="31"/>
  <c r="G54" i="5"/>
  <c r="U46" i="20" s="1"/>
  <c r="G21" i="9"/>
  <c r="U13" i="27" s="1"/>
  <c r="C5" i="13"/>
  <c r="E6" i="1"/>
  <c r="A2" i="14"/>
  <c r="A2" i="2"/>
  <c r="A2" i="7"/>
  <c r="A2" i="4"/>
  <c r="I20" i="3"/>
  <c r="W5" i="17" s="1"/>
  <c r="Q2" i="31"/>
  <c r="G10" i="6"/>
  <c r="U3" i="24" s="1"/>
  <c r="G59" i="5"/>
  <c r="U51" i="20" s="1"/>
  <c r="G45" i="5"/>
  <c r="U37" i="20" s="1"/>
  <c r="G29" i="13"/>
  <c r="U22" i="31" s="1"/>
  <c r="G71" i="6"/>
  <c r="U64" i="24" s="1"/>
  <c r="G93" i="6"/>
  <c r="U85" i="24" s="1"/>
  <c r="G146" i="6"/>
  <c r="U138" i="24" s="1"/>
  <c r="D44" i="4"/>
  <c r="D11" i="4" s="1"/>
  <c r="K20" i="3"/>
  <c r="Y5" i="17" s="1"/>
  <c r="Q25" i="18"/>
  <c r="S14" i="16"/>
  <c r="W3" i="17"/>
  <c r="H8" i="2"/>
  <c r="H20" i="2" s="1"/>
  <c r="V13" i="16" s="1"/>
  <c r="G8" i="2"/>
  <c r="C72" i="4"/>
  <c r="Q38" i="18" s="1"/>
  <c r="C47" i="1"/>
  <c r="U48" i="20"/>
  <c r="Q9" i="27"/>
  <c r="E29" i="13"/>
  <c r="S22" i="31" s="1"/>
  <c r="Q42" i="15"/>
  <c r="C62" i="1"/>
  <c r="Q54" i="15" s="1"/>
  <c r="G48" i="6"/>
  <c r="U41" i="24" s="1"/>
  <c r="R25" i="18"/>
  <c r="Q12" i="15"/>
  <c r="G20" i="3"/>
  <c r="U5" i="17" s="1"/>
  <c r="E6" i="10"/>
  <c r="D30" i="11"/>
  <c r="R22" i="29" s="1"/>
  <c r="G103" i="6"/>
  <c r="U95" i="24" s="1"/>
  <c r="G19" i="7"/>
  <c r="G29" i="7" s="1"/>
  <c r="U4" i="25" s="1"/>
  <c r="G44" i="8"/>
  <c r="U36" i="26" s="1"/>
  <c r="G61" i="8"/>
  <c r="U53" i="26" s="1"/>
  <c r="B21" i="9"/>
  <c r="C21" i="9"/>
  <c r="Q13" i="27" s="1"/>
  <c r="S9" i="27"/>
  <c r="F9" i="9"/>
  <c r="T2" i="27" s="1"/>
  <c r="P2" i="29"/>
  <c r="U2" i="31"/>
  <c r="G71" i="8"/>
  <c r="U63" i="26" s="1"/>
  <c r="D72" i="4"/>
  <c r="D57" i="4"/>
  <c r="D59" i="4" s="1"/>
  <c r="J20" i="3"/>
  <c r="X5" i="17" s="1"/>
  <c r="B9" i="9"/>
  <c r="P2" i="27" s="1"/>
  <c r="F21" i="9"/>
  <c r="T13" i="27" s="1"/>
  <c r="D9" i="9"/>
  <c r="R2" i="27" s="1"/>
  <c r="G32" i="10"/>
  <c r="U23" i="28" s="1"/>
  <c r="T2" i="30"/>
  <c r="B31" i="12"/>
  <c r="P23" i="30" s="1"/>
  <c r="S2" i="31"/>
  <c r="G37" i="5"/>
  <c r="U31" i="20" s="1"/>
  <c r="G38" i="6"/>
  <c r="U31" i="24" s="1"/>
  <c r="G75" i="6"/>
  <c r="U68" i="24" s="1"/>
  <c r="G85" i="6"/>
  <c r="U77" i="24" s="1"/>
  <c r="G113" i="6"/>
  <c r="U105" i="24" s="1"/>
  <c r="G123" i="6"/>
  <c r="U115" i="24" s="1"/>
  <c r="G150" i="6"/>
  <c r="U142" i="24" s="1"/>
  <c r="G53" i="8"/>
  <c r="U45" i="26" s="1"/>
  <c r="D29" i="7"/>
  <c r="R4" i="25" s="1"/>
  <c r="T2" i="31"/>
  <c r="P2" i="30"/>
  <c r="C32" i="10"/>
  <c r="Q23" i="28" s="1"/>
  <c r="T20" i="27"/>
  <c r="R20" i="27"/>
  <c r="F33" i="9"/>
  <c r="T24" i="27" s="1"/>
  <c r="D33" i="9"/>
  <c r="R24" i="27" s="1"/>
  <c r="G12" i="9"/>
  <c r="F43" i="8"/>
  <c r="T35" i="26" s="1"/>
  <c r="E43" i="8"/>
  <c r="S35" i="26" s="1"/>
  <c r="D43" i="8"/>
  <c r="C43" i="8"/>
  <c r="Q35" i="26" s="1"/>
  <c r="B43" i="8"/>
  <c r="P35" i="26" s="1"/>
  <c r="U48" i="26"/>
  <c r="R45" i="26"/>
  <c r="G43" i="8"/>
  <c r="U35" i="26" s="1"/>
  <c r="U38" i="26"/>
  <c r="G37" i="8"/>
  <c r="U30" i="26" s="1"/>
  <c r="F9" i="8"/>
  <c r="T2" i="26" s="1"/>
  <c r="E9" i="8"/>
  <c r="S2" i="26" s="1"/>
  <c r="D9" i="8"/>
  <c r="R2" i="26" s="1"/>
  <c r="C9" i="8"/>
  <c r="Q2" i="26" s="1"/>
  <c r="Q12" i="26"/>
  <c r="B9" i="8"/>
  <c r="P2" i="26" s="1"/>
  <c r="B29" i="7"/>
  <c r="P4" i="25" s="1"/>
  <c r="C29" i="7"/>
  <c r="Q4" i="25" s="1"/>
  <c r="E29" i="7"/>
  <c r="S4" i="25" s="1"/>
  <c r="F29" i="7"/>
  <c r="T4" i="25" s="1"/>
  <c r="U141" i="24"/>
  <c r="B84" i="6"/>
  <c r="P76" i="24" s="1"/>
  <c r="F84" i="6"/>
  <c r="T76" i="24" s="1"/>
  <c r="E84" i="6"/>
  <c r="S76" i="24" s="1"/>
  <c r="D84" i="6"/>
  <c r="R76" i="24" s="1"/>
  <c r="C84" i="6"/>
  <c r="Q76" i="24" s="1"/>
  <c r="P85" i="24"/>
  <c r="S85" i="24"/>
  <c r="Q85" i="24"/>
  <c r="E9" i="6"/>
  <c r="C9" i="6"/>
  <c r="Q2" i="24" s="1"/>
  <c r="U32" i="24"/>
  <c r="F9" i="6"/>
  <c r="F159" i="6" s="1"/>
  <c r="T150" i="24" s="1"/>
  <c r="Q11" i="24"/>
  <c r="D9" i="6"/>
  <c r="R2" i="24" s="1"/>
  <c r="G75" i="5"/>
  <c r="U62" i="20" s="1"/>
  <c r="U53" i="20"/>
  <c r="D70" i="5"/>
  <c r="B41" i="5"/>
  <c r="B70" i="5" s="1"/>
  <c r="P10" i="20"/>
  <c r="C70" i="5"/>
  <c r="E70" i="5"/>
  <c r="C57" i="4"/>
  <c r="C59" i="4" s="1"/>
  <c r="B44" i="4"/>
  <c r="R30" i="18"/>
  <c r="B72" i="4"/>
  <c r="B74" i="4" s="1"/>
  <c r="P39" i="18" s="1"/>
  <c r="B57" i="4"/>
  <c r="B59" i="4" s="1"/>
  <c r="H20" i="3"/>
  <c r="V5" i="17" s="1"/>
  <c r="U3" i="17"/>
  <c r="Y3" i="17"/>
  <c r="E20" i="3"/>
  <c r="S5" i="17" s="1"/>
  <c r="F8" i="2"/>
  <c r="F20" i="2" s="1"/>
  <c r="T13" i="16" s="1"/>
  <c r="B8" i="2"/>
  <c r="B20" i="2" s="1"/>
  <c r="P13" i="16" s="1"/>
  <c r="E8" i="2"/>
  <c r="E20" i="2" s="1"/>
  <c r="S13" i="16" s="1"/>
  <c r="F79" i="1"/>
  <c r="Q119" i="15" s="1"/>
  <c r="E79" i="1"/>
  <c r="P119" i="15" s="1"/>
  <c r="F47" i="1"/>
  <c r="F59" i="1" s="1"/>
  <c r="E47" i="1"/>
  <c r="P95" i="15" s="1"/>
  <c r="Q104" i="15"/>
  <c r="B47" i="1"/>
  <c r="B62" i="1" s="1"/>
  <c r="P54" i="15" s="1"/>
  <c r="A2" i="10"/>
  <c r="C6" i="10"/>
  <c r="G6" i="10"/>
  <c r="F6" i="1"/>
  <c r="A2" i="1"/>
  <c r="A2" i="3"/>
  <c r="A2" i="5"/>
  <c r="A2" i="8"/>
  <c r="A2" i="12"/>
  <c r="C74" i="4"/>
  <c r="Q39" i="18" s="1"/>
  <c r="Q5" i="18"/>
  <c r="C8" i="4"/>
  <c r="P38" i="18"/>
  <c r="D8" i="4"/>
  <c r="R5" i="18"/>
  <c r="E59" i="1"/>
  <c r="F77" i="8"/>
  <c r="T68" i="26" s="1"/>
  <c r="R35" i="26"/>
  <c r="D77" i="8"/>
  <c r="R68" i="26" s="1"/>
  <c r="C77" i="8"/>
  <c r="Q68" i="26" s="1"/>
  <c r="P42" i="15"/>
  <c r="C8" i="2"/>
  <c r="D8" i="2"/>
  <c r="P57" i="15"/>
  <c r="P106" i="15"/>
  <c r="P33" i="18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A2" i="11"/>
  <c r="B6" i="10"/>
  <c r="D6" i="10"/>
  <c r="F6" i="10"/>
  <c r="P22" i="20"/>
  <c r="U58" i="20"/>
  <c r="Q3" i="25"/>
  <c r="S3" i="25"/>
  <c r="S45" i="26"/>
  <c r="Q45" i="26"/>
  <c r="T12" i="26"/>
  <c r="R12" i="26"/>
  <c r="P13" i="27"/>
  <c r="E33" i="9"/>
  <c r="S24" i="27" s="1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G137" i="6"/>
  <c r="U129" i="24" s="1"/>
  <c r="B9" i="6"/>
  <c r="G19" i="8"/>
  <c r="U12" i="26" s="1"/>
  <c r="A2" i="9"/>
  <c r="T2" i="24" l="1"/>
  <c r="P3" i="16"/>
  <c r="G65" i="5"/>
  <c r="U56" i="20" s="1"/>
  <c r="E159" i="6"/>
  <c r="S150" i="24" s="1"/>
  <c r="B33" i="9"/>
  <c r="P24" i="27" s="1"/>
  <c r="T34" i="20"/>
  <c r="F70" i="5"/>
  <c r="V3" i="16"/>
  <c r="U3" i="16"/>
  <c r="G20" i="2"/>
  <c r="U13" i="16" s="1"/>
  <c r="C33" i="9"/>
  <c r="Q24" i="27" s="1"/>
  <c r="E77" i="8"/>
  <c r="S68" i="26" s="1"/>
  <c r="Q95" i="15"/>
  <c r="P34" i="20"/>
  <c r="S2" i="24"/>
  <c r="U3" i="25"/>
  <c r="R38" i="18"/>
  <c r="D74" i="4"/>
  <c r="R39" i="18" s="1"/>
  <c r="T3" i="16"/>
  <c r="S3" i="16"/>
  <c r="B77" i="8"/>
  <c r="P68" i="26" s="1"/>
  <c r="F81" i="1"/>
  <c r="Q120" i="15" s="1"/>
  <c r="U5" i="27"/>
  <c r="G9" i="9"/>
  <c r="C159" i="6"/>
  <c r="Q150" i="24" s="1"/>
  <c r="D159" i="6"/>
  <c r="R150" i="24" s="1"/>
  <c r="B11" i="4"/>
  <c r="P25" i="18"/>
  <c r="Q3" i="16"/>
  <c r="C20" i="2"/>
  <c r="Q13" i="16" s="1"/>
  <c r="G41" i="5"/>
  <c r="C21" i="4"/>
  <c r="Q2" i="18"/>
  <c r="P2" i="24"/>
  <c r="B159" i="6"/>
  <c r="P150" i="24" s="1"/>
  <c r="U55" i="24"/>
  <c r="G9" i="6"/>
  <c r="G9" i="8"/>
  <c r="U3" i="26"/>
  <c r="R3" i="16"/>
  <c r="D20" i="2"/>
  <c r="R13" i="16" s="1"/>
  <c r="G84" i="6"/>
  <c r="U76" i="24" s="1"/>
  <c r="E81" i="1"/>
  <c r="P120" i="15" s="1"/>
  <c r="P104" i="15"/>
  <c r="R2" i="18"/>
  <c r="D21" i="4"/>
  <c r="U2" i="27" l="1"/>
  <c r="G33" i="9"/>
  <c r="U24" i="27" s="1"/>
  <c r="P5" i="18"/>
  <c r="B8" i="4"/>
  <c r="D23" i="4"/>
  <c r="R12" i="18"/>
  <c r="U2" i="26"/>
  <c r="G77" i="8"/>
  <c r="U68" i="26" s="1"/>
  <c r="C23" i="4"/>
  <c r="Q12" i="18"/>
  <c r="G159" i="6"/>
  <c r="U150" i="24" s="1"/>
  <c r="U2" i="24"/>
  <c r="G42" i="5"/>
  <c r="U35" i="20" s="1"/>
  <c r="U34" i="20"/>
  <c r="G70" i="5"/>
  <c r="P2" i="18" l="1"/>
  <c r="B21" i="4"/>
  <c r="C25" i="4"/>
  <c r="Q13" i="18"/>
  <c r="D25" i="4"/>
  <c r="R13" i="18"/>
  <c r="B23" i="4" l="1"/>
  <c r="P12" i="18"/>
  <c r="R14" i="18"/>
  <c r="D33" i="4"/>
  <c r="R18" i="18" s="1"/>
  <c r="C33" i="4"/>
  <c r="Q18" i="18" s="1"/>
  <c r="Q14" i="18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<sst xmlns="http://schemas.openxmlformats.org/spreadsheetml/2006/main" count="4243" uniqueCount="3305">
  <si>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</si>
  <si>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</si>
  <si>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</si>
  <si>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</si>
  <si>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</si>
  <si>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</si>
  <si>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</si>
  <si>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</si>
  <si>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</si>
  <si>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</si>
  <si>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</si>
  <si>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</si>
  <si>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</si>
  <si>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</si>
  <si>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</si>
  <si>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</si>
  <si>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</si>
  <si>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</si>
  <si>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</si>
  <si>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</si>
  <si>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</si>
  <si>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</si>
  <si>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</si>
  <si>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</si>
  <si>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</si>
  <si>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</si>
  <si>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</si>
  <si>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</si>
  <si>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</si>
  <si>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</si>
  <si>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</si>
  <si>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</si>
  <si>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</si>
  <si>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</si>
  <si>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</si>
  <si>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</si>
  <si>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</si>
  <si>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</si>
  <si>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</si>
  <si>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</si>
  <si>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</si>
  <si>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</si>
  <si>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</si>
  <si>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</si>
  <si>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</si>
  <si>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</si>
  <si>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</si>
  <si>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</si>
  <si>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</si>
  <si>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</si>
  <si>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</si>
  <si>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</si>
  <si>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</si>
  <si>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</si>
  <si>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</si>
  <si>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</si>
  <si>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</si>
  <si>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</si>
  <si>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</si>
  <si>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</si>
  <si>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</si>
  <si>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</si>
  <si>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</si>
  <si>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</si>
  <si>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</si>
  <si>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</si>
  <si>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</si>
  <si>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</si>
  <si>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</si>
  <si>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</si>
  <si>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</si>
  <si>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</si>
  <si>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</si>
  <si>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</si>
  <si>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</si>
  <si>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</si>
  <si>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</si>
  <si>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</si>
  <si>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</si>
  <si>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</si>
  <si>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</si>
  <si>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</si>
  <si>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</si>
  <si>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</si>
  <si>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</si>
  <si>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</si>
  <si>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</si>
  <si>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</si>
  <si>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</si>
  <si>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</si>
  <si>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</si>
  <si>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</si>
  <si>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</si>
  <si>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</si>
  <si>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</si>
  <si>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</si>
  <si>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</si>
  <si>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</si>
  <si>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</si>
  <si>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</si>
  <si>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</si>
  <si>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</si>
  <si>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</si>
  <si>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</si>
  <si>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</si>
  <si>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</si>
  <si>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</si>
  <si>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</si>
  <si>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</si>
  <si>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</si>
  <si>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</si>
  <si>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</si>
  <si>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</si>
  <si>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</si>
  <si>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</si>
  <si>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</si>
  <si>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</si>
  <si>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</si>
  <si>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</si>
  <si>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</si>
  <si>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</si>
  <si>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</si>
  <si>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</si>
  <si>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</si>
  <si>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</si>
  <si>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</si>
  <si>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</si>
  <si>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</si>
  <si>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</si>
  <si>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</si>
  <si>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</si>
  <si>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</si>
  <si>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</si>
  <si>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</si>
  <si>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</si>
  <si>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</si>
  <si>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</si>
  <si>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</si>
  <si>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</si>
  <si>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</si>
  <si>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</si>
  <si>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</si>
  <si>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</si>
  <si>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</si>
  <si>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</si>
  <si>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</si>
  <si>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</si>
  <si>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</si>
  <si>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</si>
  <si>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</si>
  <si>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</si>
  <si>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</si>
  <si>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</si>
  <si>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</si>
  <si>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</si>
  <si>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</si>
  <si>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</si>
  <si>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</si>
  <si>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</si>
  <si>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</si>
  <si>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</si>
  <si>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</si>
  <si>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</si>
  <si>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</si>
  <si>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</si>
  <si>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</si>
  <si>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</si>
  <si>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</si>
  <si>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</si>
  <si>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</si>
  <si>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</si>
  <si>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</si>
  <si>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</si>
  <si>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</si>
  <si>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</si>
  <si>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</si>
  <si>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</si>
  <si>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</si>
  <si>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</si>
  <si>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</si>
  <si>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</si>
  <si>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</si>
  <si>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</si>
  <si>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</si>
  <si>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</si>
  <si>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</si>
  <si>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</si>
  <si>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</si>
  <si>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</si>
  <si>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</si>
  <si>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</si>
  <si>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</si>
  <si>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</si>
  <si>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</si>
  <si>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</si>
  <si>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</si>
  <si>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</si>
  <si>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</si>
  <si>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</si>
  <si>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</si>
  <si>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</si>
  <si>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</si>
  <si>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</si>
  <si>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</si>
  <si>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</si>
  <si>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</si>
  <si>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</si>
  <si>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</si>
  <si>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</si>
  <si>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</si>
  <si>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</si>
  <si>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</si>
  <si>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</si>
  <si>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</si>
  <si>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</si>
  <si>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</si>
  <si>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</si>
  <si>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</si>
  <si>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</si>
  <si>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</si>
  <si>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</si>
  <si>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</si>
  <si>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</si>
  <si>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</si>
  <si>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</si>
  <si>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</si>
  <si>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</si>
  <si>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</si>
  <si>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</si>
  <si>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</si>
  <si>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</si>
  <si>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</si>
  <si>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</si>
  <si>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</si>
  <si>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</si>
  <si>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</si>
  <si>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</si>
  <si>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</si>
  <si>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</si>
  <si>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</si>
  <si>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</si>
  <si>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</si>
  <si>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</si>
  <si>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</si>
  <si>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</si>
  <si>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</si>
  <si>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</si>
  <si>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</si>
  <si>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</si>
  <si>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</si>
  <si>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</si>
  <si>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</si>
  <si>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</si>
  <si>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</si>
  <si>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</si>
  <si>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</si>
  <si>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</si>
  <si>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</si>
  <si>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</si>
  <si>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</si>
  <si>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</si>
  <si>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</si>
  <si>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</si>
  <si>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</si>
  <si>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</si>
  <si>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</si>
  <si>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</si>
  <si>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</si>
  <si>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</si>
  <si>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</si>
  <si>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</si>
  <si>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</si>
  <si>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</si>
  <si>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</si>
  <si>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</si>
  <si>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</si>
  <si>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</si>
  <si>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</si>
  <si>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</si>
  <si>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</si>
  <si>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</si>
  <si>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</si>
  <si>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</si>
  <si>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</si>
  <si>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</si>
  <si>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</si>
  <si>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</si>
  <si>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</si>
  <si>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</si>
  <si>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</si>
  <si>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</si>
  <si>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</si>
  <si>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</si>
  <si>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</si>
  <si>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</si>
  <si>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</si>
  <si>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</si>
  <si>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</si>
  <si>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</si>
  <si>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</si>
  <si>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</si>
  <si>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</si>
  <si>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</si>
  <si>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</si>
  <si>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</si>
  <si>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</si>
  <si>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</si>
  <si>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</si>
  <si>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</si>
  <si>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</si>
  <si>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</si>
  <si>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</si>
  <si>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</si>
  <si>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</si>
  <si>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</si>
  <si>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</si>
  <si>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</si>
  <si>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</si>
  <si>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</si>
  <si>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</si>
  <si>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</si>
  <si>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</si>
  <si>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</si>
  <si>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</si>
  <si>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</si>
  <si>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</si>
  <si>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</si>
  <si>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</si>
  <si>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</si>
  <si>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</si>
  <si>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</si>
  <si>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</si>
  <si>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</si>
  <si>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</si>
  <si>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</si>
  <si>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</si>
  <si>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</si>
  <si>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</si>
  <si>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</si>
  <si>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</si>
  <si>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</si>
  <si>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</si>
  <si>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</si>
  <si>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</si>
  <si>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</si>
  <si>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</si>
  <si>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</si>
  <si>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</si>
  <si>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</si>
  <si>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</si>
  <si>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</si>
  <si>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</si>
  <si>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</si>
  <si>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</si>
  <si>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</si>
  <si>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</si>
  <si>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</si>
  <si>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</si>
  <si>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</si>
  <si>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</si>
  <si>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</si>
  <si>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</si>
  <si>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</si>
  <si>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</si>
  <si>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</si>
  <si>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</si>
  <si>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</si>
  <si>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</si>
  <si>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</si>
  <si>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</si>
  <si>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</si>
  <si>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</si>
  <si>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</si>
  <si>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</si>
  <si>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</si>
  <si>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</si>
  <si>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</si>
  <si>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</si>
  <si>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</si>
  <si>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</si>
  <si>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</si>
  <si>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</si>
  <si>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</si>
  <si>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</si>
  <si>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</si>
  <si>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</si>
  <si>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</si>
  <si>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</si>
  <si>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</si>
  <si>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</si>
  <si>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</si>
  <si>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</si>
  <si>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</si>
  <si>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</si>
  <si>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</si>
  <si>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</si>
  <si>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</si>
  <si>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</si>
  <si>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</si>
  <si>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</si>
  <si>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</si>
  <si>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</si>
  <si>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</si>
  <si>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</si>
  <si>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</si>
  <si>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</si>
  <si>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</si>
  <si>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</si>
  <si>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</si>
  <si>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</si>
  <si>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</si>
  <si>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</si>
  <si>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</si>
  <si>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</si>
  <si>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</si>
  <si>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</si>
  <si>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</si>
  <si>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</si>
  <si>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</si>
  <si>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</si>
  <si>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</si>
  <si>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</si>
  <si>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</si>
  <si>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</si>
  <si>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</si>
  <si>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</si>
  <si>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</si>
  <si>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</si>
  <si>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</si>
  <si>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</si>
  <si>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</si>
  <si>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</si>
  <si>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</si>
  <si>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</si>
  <si>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</si>
  <si>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</si>
  <si>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</si>
  <si>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</si>
  <si>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</si>
  <si>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</si>
  <si>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</si>
  <si>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</si>
  <si>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</si>
  <si>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</si>
  <si>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</si>
  <si>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</si>
  <si>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</si>
  <si>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</si>
  <si>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</si>
  <si>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</si>
  <si>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</si>
  <si>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</si>
  <si>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</si>
  <si>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</si>
  <si>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</si>
  <si>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</si>
  <si>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</si>
  <si>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</si>
  <si>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</si>
  <si>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</si>
  <si>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</si>
  <si>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</si>
  <si>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</si>
  <si>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</si>
  <si>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</si>
  <si>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</si>
  <si>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</si>
  <si>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</si>
  <si>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</si>
  <si>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</si>
  <si>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</si>
  <si>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</si>
  <si>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</si>
  <si>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</si>
  <si>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</si>
  <si>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</si>
  <si>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</si>
  <si>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</si>
  <si>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</si>
  <si>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</si>
  <si>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</si>
  <si>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</si>
  <si>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</si>
  <si>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</si>
  <si>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</si>
  <si>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</si>
  <si>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</si>
  <si>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</si>
  <si>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</si>
  <si>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</si>
  <si>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</si>
  <si>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</si>
  <si>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</si>
  <si>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</si>
  <si>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</si>
  <si>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</si>
  <si>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</si>
  <si>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</si>
  <si>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</si>
  <si>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</si>
  <si>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</si>
  <si>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</si>
  <si>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</si>
  <si>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</si>
  <si>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</si>
  <si>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</si>
  <si>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</si>
  <si>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</si>
  <si>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</si>
  <si>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</si>
  <si>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</si>
  <si>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</si>
  <si>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</si>
  <si>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</si>
  <si>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</si>
  <si>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</si>
  <si>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</si>
  <si>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</si>
  <si>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</si>
  <si>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</si>
  <si>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</si>
  <si>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</si>
  <si>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</si>
  <si>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</si>
  <si>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</si>
  <si>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</si>
  <si>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</si>
  <si>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</si>
  <si>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</si>
  <si>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</si>
  <si>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</si>
  <si>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</si>
  <si>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</si>
  <si>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</si>
  <si>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</si>
  <si>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</si>
  <si>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</si>
  <si>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</si>
  <si>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</si>
  <si>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</si>
  <si>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</si>
  <si>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</si>
  <si>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</si>
  <si>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</si>
  <si>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</si>
  <si>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</si>
  <si>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</si>
  <si>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</si>
  <si>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</si>
  <si>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</si>
  <si>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</si>
  <si>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</si>
  <si>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</si>
  <si>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</si>
  <si>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</si>
  <si>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</si>
  <si>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</si>
  <si>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</si>
  <si>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</si>
  <si>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</si>
  <si>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</si>
  <si>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</si>
  <si>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</si>
  <si>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</si>
  <si>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</si>
  <si>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</si>
  <si>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</si>
  <si>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</si>
  <si>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</si>
  <si>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</si>
  <si>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</si>
  <si>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</si>
  <si>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</si>
  <si>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</si>
  <si>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</si>
  <si>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</si>
  <si>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</si>
  <si>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</si>
  <si>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</si>
  <si>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</si>
  <si>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</si>
  <si>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</si>
  <si>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</si>
  <si>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</si>
  <si>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</si>
  <si>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</si>
  <si>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</si>
  <si>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</si>
  <si>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</si>
  <si>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</si>
  <si>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</si>
  <si>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</si>
  <si>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</si>
  <si>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</si>
  <si>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</si>
  <si>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</si>
  <si>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</si>
  <si>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</si>
  <si>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</si>
  <si>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</si>
  <si>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</si>
  <si>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</si>
  <si>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</si>
  <si>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</si>
  <si>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</si>
  <si>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</si>
  <si>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</si>
  <si>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</si>
  <si>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</si>
  <si>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</si>
  <si>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</si>
  <si>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</si>
  <si>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</si>
  <si>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</si>
  <si>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</si>
  <si>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</si>
  <si>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</si>
  <si>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</si>
  <si>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</si>
  <si>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</si>
  <si>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</si>
  <si>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</si>
  <si>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</si>
  <si>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</si>
  <si>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</si>
  <si>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</si>
  <si>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</si>
  <si>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</si>
  <si>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</si>
  <si>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</si>
  <si>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</si>
  <si>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</si>
  <si>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</si>
  <si>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</si>
  <si>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</si>
  <si>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</si>
  <si>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</si>
  <si>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</si>
  <si>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</si>
  <si>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</si>
  <si>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</si>
  <si>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</si>
  <si>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</si>
  <si>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</si>
  <si>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</si>
  <si>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</si>
  <si>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</si>
  <si>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</si>
  <si>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</si>
  <si>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</si>
  <si>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</si>
  <si>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</si>
  <si>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</si>
  <si>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</si>
  <si>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</si>
  <si>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</si>
  <si>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</si>
  <si>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</si>
  <si>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</si>
  <si>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</si>
  <si>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</si>
  <si>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</si>
  <si>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</si>
  <si>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</si>
  <si>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</si>
  <si>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</si>
  <si>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</si>
  <si>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</si>
  <si>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</si>
  <si>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</si>
  <si>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</si>
  <si>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</si>
  <si>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</si>
  <si>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</si>
  <si>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</si>
  <si>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</si>
  <si>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</si>
  <si>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</si>
  <si>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</si>
  <si>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</si>
  <si>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</si>
  <si>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</si>
  <si>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</si>
  <si>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</si>
  <si>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</si>
  <si>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</si>
  <si>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</si>
  <si>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</si>
  <si>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</si>
  <si>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</si>
  <si>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</si>
  <si>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</si>
  <si>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</si>
  <si>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</si>
  <si>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</si>
  <si>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</si>
  <si>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</si>
  <si>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</si>
  <si>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</si>
  <si>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</si>
  <si>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</si>
  <si>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</si>
  <si>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</si>
  <si>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</si>
  <si>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</si>
  <si>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</si>
  <si>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</si>
  <si>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</si>
  <si>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</si>
  <si>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</si>
  <si>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</si>
  <si>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</si>
  <si>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</si>
  <si>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</si>
  <si>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</si>
  <si>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</si>
  <si>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</si>
  <si>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</si>
  <si>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</si>
  <si>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</si>
  <si>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</si>
  <si>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</si>
  <si>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</si>
  <si>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</si>
  <si>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</si>
  <si>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</si>
  <si>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</si>
  <si>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</si>
  <si>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</si>
  <si>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</si>
  <si>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</si>
  <si>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</si>
  <si>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</si>
  <si>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</si>
  <si>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</si>
  <si>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</si>
  <si>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</si>
  <si>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</si>
  <si>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</si>
  <si>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</si>
  <si>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</si>
  <si>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</si>
  <si>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</si>
  <si>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</si>
  <si>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</si>
  <si>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</si>
  <si>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</si>
  <si>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</si>
  <si>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</si>
  <si>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</si>
  <si>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</si>
  <si>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</si>
  <si>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</si>
  <si>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</si>
  <si>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</si>
  <si>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</si>
  <si>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</si>
  <si>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</si>
  <si>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</si>
  <si>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</si>
  <si>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</si>
  <si>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</si>
  <si>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</si>
  <si>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</si>
  <si>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</si>
  <si>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</si>
  <si>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</si>
  <si>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</si>
  <si>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</si>
  <si>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</si>
  <si>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</si>
  <si>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</si>
  <si>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</si>
  <si>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</si>
  <si>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</si>
  <si>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</si>
  <si>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</si>
  <si>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</si>
  <si>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</si>
  <si>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</si>
  <si>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</si>
  <si>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</si>
  <si>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</si>
  <si>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</si>
  <si>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</si>
  <si>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</si>
  <si>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</si>
  <si>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</si>
  <si>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</si>
  <si>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</si>
  <si>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</si>
  <si>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</si>
  <si>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</si>
  <si>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</si>
  <si>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</si>
  <si>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</si>
  <si>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</si>
  <si>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</si>
  <si>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</si>
  <si>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</si>
  <si>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</si>
  <si>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</si>
  <si>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</si>
  <si>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</si>
  <si>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</si>
  <si>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</si>
  <si>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</si>
  <si>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</si>
  <si>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</si>
  <si>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</si>
  <si>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</si>
  <si>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</si>
  <si>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</si>
  <si>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</si>
  <si>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</si>
  <si>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</si>
  <si>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</si>
  <si>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</si>
  <si>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</si>
  <si>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</si>
  <si>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</si>
  <si>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</si>
  <si>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</si>
  <si>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</si>
  <si>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</si>
  <si>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</si>
  <si>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</si>
  <si>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</si>
  <si>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</si>
  <si>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</si>
  <si>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</si>
  <si>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</si>
  <si>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</si>
  <si>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</si>
  <si>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</si>
  <si>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</si>
  <si>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</si>
  <si>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</si>
  <si>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</si>
  <si>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</si>
  <si>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</si>
  <si>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</si>
  <si>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</si>
  <si>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</si>
  <si>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</si>
  <si>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</si>
  <si>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</si>
  <si>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</si>
  <si>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</si>
  <si>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</si>
  <si>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</si>
  <si>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</si>
  <si>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</si>
  <si>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</si>
  <si>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</si>
  <si>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</si>
  <si>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</si>
  <si>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</si>
  <si>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</si>
  <si>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</si>
  <si>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</si>
  <si>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</si>
  <si>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</si>
  <si>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</si>
  <si>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</si>
  <si>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</si>
  <si>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</si>
  <si>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</si>
  <si>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</si>
  <si>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</si>
  <si>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</si>
  <si>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</si>
  <si>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</si>
  <si>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</si>
  <si>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</si>
  <si>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</si>
  <si>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</si>
  <si>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</si>
  <si>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</si>
  <si>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</si>
  <si>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</si>
  <si>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</si>
  <si>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</si>
  <si>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</si>
  <si>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</si>
  <si>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</si>
  <si>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</si>
  <si>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</si>
  <si>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</si>
  <si>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</si>
  <si>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</si>
  <si>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</si>
  <si>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</si>
  <si>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</si>
  <si>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</si>
  <si>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</si>
  <si>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</si>
  <si>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</si>
  <si>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</si>
  <si>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</si>
  <si>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</si>
  <si>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</si>
  <si>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</si>
  <si>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</si>
  <si>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</si>
  <si>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</si>
  <si>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</si>
  <si>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</si>
  <si>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</si>
  <si>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</si>
  <si>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</si>
  <si>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</si>
  <si>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</si>
  <si>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</si>
  <si>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</si>
  <si>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</si>
  <si>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</si>
  <si>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</si>
  <si>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</si>
  <si>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</si>
  <si>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</si>
  <si>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</si>
  <si>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</si>
  <si>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</si>
  <si>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</si>
  <si>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</si>
  <si>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</si>
  <si>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</si>
  <si>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</si>
  <si>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</si>
  <si>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</si>
  <si>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</si>
  <si>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</si>
  <si>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</si>
  <si>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</si>
  <si>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</si>
  <si>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</si>
  <si>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</si>
  <si>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</si>
  <si>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</si>
  <si>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</si>
  <si>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</si>
  <si>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</si>
  <si>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</si>
  <si>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</si>
  <si>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</si>
  <si>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</si>
  <si>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</si>
  <si>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</si>
  <si>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</si>
  <si>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</si>
  <si>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</si>
  <si>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</si>
  <si>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</si>
  <si>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</si>
  <si>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</si>
  <si>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</si>
  <si>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</si>
  <si>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</si>
  <si>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</si>
  <si>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</si>
  <si>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</si>
  <si>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</si>
  <si>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</si>
  <si>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</si>
  <si>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</si>
  <si>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</si>
  <si>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</si>
  <si>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</si>
  <si>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</si>
  <si>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</si>
  <si>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</si>
  <si>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</si>
  <si>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</si>
  <si>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</si>
  <si>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</si>
  <si>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</si>
  <si>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</si>
  <si>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</si>
  <si>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</si>
  <si>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</si>
  <si>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</si>
  <si>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</si>
  <si>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</si>
  <si>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</si>
  <si>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</si>
  <si>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</si>
  <si>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</si>
  <si>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</si>
  <si>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</si>
  <si>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</si>
  <si>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</si>
  <si>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</si>
  <si>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</si>
  <si>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</si>
  <si>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</si>
  <si>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</si>
  <si>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</si>
  <si>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</si>
  <si>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</si>
  <si>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</si>
  <si>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</si>
  <si>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</si>
  <si>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</si>
  <si>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</si>
  <si>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</si>
  <si>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</si>
  <si>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</si>
  <si>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</si>
  <si>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</si>
  <si>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</si>
  <si>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</si>
  <si>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</si>
  <si>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</si>
  <si>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</si>
  <si>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</si>
  <si>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</si>
  <si>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</si>
  <si>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</si>
  <si>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</si>
  <si>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</si>
  <si>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</si>
  <si>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</si>
  <si>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</si>
  <si>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</si>
  <si>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</si>
  <si>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</si>
  <si>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</si>
  <si>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</si>
  <si>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</si>
  <si>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</si>
  <si>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</si>
  <si>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</si>
  <si>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</si>
  <si>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</si>
  <si>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</si>
  <si>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</si>
  <si>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</si>
  <si>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</si>
  <si>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</si>
  <si>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</si>
  <si>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</si>
  <si>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</si>
  <si>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</si>
  <si>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</si>
  <si>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</si>
  <si>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</si>
  <si>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</si>
  <si>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</si>
  <si>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</si>
  <si>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</si>
  <si>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</si>
  <si>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</si>
  <si>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</si>
  <si>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</si>
  <si>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</si>
  <si>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</si>
  <si>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</si>
  <si>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</si>
  <si>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</si>
  <si>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</si>
  <si>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</si>
  <si>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</si>
  <si>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</si>
  <si>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</si>
  <si>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</si>
  <si>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</si>
  <si>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</si>
  <si>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</si>
  <si>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</si>
  <si>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</si>
  <si>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</si>
  <si>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</si>
  <si>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</si>
  <si>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</si>
  <si>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</si>
  <si>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</si>
  <si>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</si>
  <si>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</si>
  <si>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</si>
  <si>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</si>
  <si>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</si>
  <si>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</si>
  <si>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</si>
  <si>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</si>
  <si>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</si>
  <si>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</si>
  <si>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</si>
  <si>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</si>
  <si>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</si>
  <si>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</si>
  <si>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</si>
  <si>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</si>
  <si>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</si>
  <si>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</si>
  <si>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</si>
  <si>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</si>
  <si>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</si>
  <si>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</si>
  <si>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</si>
  <si>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</si>
  <si>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</si>
  <si>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</si>
  <si>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</si>
  <si>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</si>
  <si>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</si>
  <si>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</si>
  <si>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</si>
  <si>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</si>
  <si>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</si>
  <si>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</si>
  <si>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</si>
  <si>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</si>
  <si>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</si>
  <si>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</si>
  <si>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</si>
  <si>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</si>
  <si>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</si>
  <si>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</si>
  <si>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</si>
  <si>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</si>
  <si>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</si>
  <si>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</si>
  <si>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</si>
  <si>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</si>
  <si>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</si>
  <si>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</si>
  <si>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</si>
  <si>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</si>
  <si>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</si>
  <si>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</si>
  <si>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</si>
  <si>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</si>
  <si>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</si>
  <si>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</si>
  <si>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</si>
  <si>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</si>
  <si>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</si>
  <si>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</si>
  <si>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</si>
  <si>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</si>
  <si>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</si>
  <si>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</si>
  <si>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</si>
  <si>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</si>
  <si>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</si>
  <si>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</si>
  <si>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</si>
  <si>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</si>
  <si>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</si>
  <si>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</si>
  <si>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</si>
  <si>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</si>
  <si>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</si>
  <si>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</si>
  <si>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</si>
  <si>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</si>
  <si>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</si>
  <si>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</si>
  <si>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</si>
  <si>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</si>
  <si>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</si>
  <si>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</si>
  <si>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</si>
  <si>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</si>
  <si>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</si>
  <si>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</si>
  <si>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</si>
  <si>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</si>
  <si>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</si>
  <si>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</si>
  <si>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</si>
  <si>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</si>
  <si>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</si>
  <si>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</si>
  <si>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</si>
  <si>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</si>
  <si>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</si>
  <si>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</si>
  <si>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</si>
  <si>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</si>
  <si>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</si>
  <si>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</si>
  <si>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</si>
  <si>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</si>
  <si>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</si>
  <si>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</si>
  <si>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</si>
  <si>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</si>
  <si>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</si>
  <si>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</si>
  <si>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</si>
  <si>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</si>
  <si>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</si>
  <si>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</si>
  <si>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</si>
  <si>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</si>
  <si>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</si>
  <si>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</si>
  <si>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</si>
  <si>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</si>
  <si>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</si>
  <si>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</si>
  <si>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</si>
  <si>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</si>
  <si>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</si>
  <si>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</si>
  <si>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</si>
  <si>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</si>
  <si>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</si>
  <si>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</si>
  <si>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</si>
  <si>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</si>
  <si>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</si>
  <si>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</si>
  <si>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</si>
  <si>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</si>
  <si>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</si>
  <si>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</si>
  <si>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</si>
  <si>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</si>
  <si>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</si>
  <si>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</si>
  <si>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</si>
  <si>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</si>
  <si>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</si>
  <si>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</si>
  <si>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</si>
  <si>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</si>
  <si>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</si>
  <si>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</si>
  <si>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</si>
  <si>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</si>
  <si>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</si>
  <si>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</si>
  <si>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</si>
  <si>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</si>
  <si>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</si>
  <si>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</si>
  <si>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</si>
  <si>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</si>
  <si>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</si>
  <si>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</si>
  <si>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</si>
  <si>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</si>
  <si>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</si>
  <si>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</si>
  <si>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</si>
  <si>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</si>
  <si>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</si>
  <si>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</si>
  <si>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</si>
  <si>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</si>
  <si>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</si>
  <si>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</si>
  <si>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</si>
  <si>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</si>
  <si>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</si>
  <si>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</si>
  <si>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</si>
  <si>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</si>
  <si>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</si>
  <si>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</si>
  <si>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</si>
  <si>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</si>
  <si>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</si>
  <si>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</si>
  <si>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</si>
  <si>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</si>
  <si>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</si>
  <si>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</si>
  <si>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</si>
  <si>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</si>
  <si>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</si>
  <si>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</si>
  <si>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</si>
  <si>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</si>
  <si>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</si>
  <si>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</si>
  <si>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</si>
  <si>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</si>
  <si>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</si>
  <si>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</si>
  <si>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</si>
  <si>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</si>
  <si>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</si>
  <si>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</si>
  <si>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</si>
  <si>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</si>
  <si>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</si>
  <si>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</si>
  <si>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</si>
  <si>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</si>
  <si>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</si>
  <si>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</si>
  <si>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</si>
  <si>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</si>
  <si>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</si>
  <si>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</si>
  <si>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</si>
  <si>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</si>
  <si>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</si>
  <si>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</si>
  <si>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</si>
  <si>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</si>
  <si>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</si>
  <si>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</si>
  <si>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</si>
  <si>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</si>
  <si>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</si>
  <si>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</si>
  <si>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</si>
  <si>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</si>
  <si>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</si>
  <si>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</si>
  <si>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</si>
  <si>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</si>
  <si>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</si>
  <si>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</si>
  <si>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</si>
  <si>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</si>
  <si>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</si>
  <si>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</si>
  <si>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</si>
  <si>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</si>
  <si>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</si>
  <si>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</si>
  <si>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</si>
  <si>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</si>
  <si>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</si>
  <si>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</si>
  <si>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</si>
  <si>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</si>
  <si>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</si>
  <si>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</si>
  <si>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</si>
  <si>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</si>
  <si>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</si>
  <si>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</si>
  <si>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</si>
  <si>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</si>
  <si>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</si>
  <si>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</si>
  <si>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</si>
  <si>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</si>
  <si>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</si>
  <si>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</si>
  <si>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</si>
  <si>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</si>
  <si>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</si>
  <si>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</si>
  <si>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</si>
  <si>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</si>
  <si>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</si>
  <si>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</si>
  <si>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</si>
  <si>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</si>
  <si>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</si>
  <si>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</si>
  <si>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</si>
  <si>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</si>
  <si>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</si>
  <si>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</si>
  <si>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</si>
  <si>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</si>
  <si>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</si>
  <si>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</si>
  <si>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</si>
  <si>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</si>
  <si>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</si>
  <si>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</si>
  <si>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</si>
  <si>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</si>
  <si>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</si>
  <si>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</si>
  <si>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</si>
  <si>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</si>
  <si>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</si>
  <si>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</si>
  <si>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</si>
  <si>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</si>
  <si>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</si>
  <si>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</si>
  <si>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</si>
  <si>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</si>
  <si>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</si>
  <si>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</si>
  <si>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</si>
  <si>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</si>
  <si>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</si>
  <si>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</si>
  <si>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</si>
  <si>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</si>
  <si>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</si>
  <si>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</si>
  <si>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</si>
  <si>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</si>
  <si>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</si>
  <si>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</si>
  <si>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</si>
  <si>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</si>
  <si>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</si>
  <si>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</si>
  <si>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</si>
  <si>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</si>
  <si>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</si>
  <si>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</si>
  <si>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</si>
  <si>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</si>
  <si>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</si>
  <si>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</si>
  <si>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</si>
  <si>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</si>
  <si>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</si>
  <si>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</si>
  <si>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</si>
  <si>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</si>
  <si>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</si>
  <si>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</si>
  <si>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</si>
  <si>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</si>
  <si>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</si>
  <si>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</si>
  <si>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</si>
  <si>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</si>
  <si>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</si>
  <si>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</si>
  <si>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</si>
  <si>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</si>
  <si>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</si>
  <si>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</si>
  <si>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</si>
  <si>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</si>
  <si>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</si>
  <si>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</si>
  <si>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</si>
  <si>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</si>
  <si>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</si>
  <si>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</si>
  <si>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</si>
  <si>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</si>
  <si>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</si>
  <si>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</si>
  <si>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</si>
  <si>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</si>
  <si>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</si>
  <si>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</si>
  <si>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</si>
  <si>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</si>
  <si>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</si>
  <si>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</si>
  <si>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</si>
  <si>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</si>
  <si>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</si>
  <si>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</si>
  <si>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</si>
  <si>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</si>
  <si>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</si>
  <si>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</si>
  <si>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</si>
  <si>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</si>
  <si>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</si>
  <si>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</si>
  <si>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</si>
  <si>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</si>
  <si>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</si>
  <si>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</si>
  <si>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</si>
  <si>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</si>
  <si>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</si>
  <si>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</si>
  <si>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</si>
  <si>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</si>
  <si>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</si>
  <si>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</si>
  <si>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</si>
  <si>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</si>
  <si>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</si>
  <si>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</si>
  <si>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</si>
  <si>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</si>
  <si>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</si>
  <si>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</si>
  <si>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</si>
  <si>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</si>
  <si>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</si>
  <si>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</si>
  <si>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</si>
  <si>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</si>
  <si>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</si>
  <si>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</si>
  <si>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</si>
  <si>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</si>
  <si>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</si>
  <si>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</si>
  <si>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</si>
  <si>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</si>
  <si>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</si>
  <si>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</si>
  <si>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</si>
  <si>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</si>
  <si>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</si>
  <si>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</si>
  <si>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</si>
  <si>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</si>
  <si>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</si>
  <si>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</si>
  <si>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</si>
  <si>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</si>
  <si>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</si>
  <si>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</si>
  <si>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</si>
  <si>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</si>
  <si>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</si>
  <si>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</si>
  <si>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</si>
  <si>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</si>
  <si>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</si>
  <si>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</si>
  <si>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</si>
  <si>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</si>
  <si>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</si>
  <si>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</si>
  <si>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</si>
  <si>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</si>
  <si>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</si>
  <si>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</si>
  <si>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</si>
  <si>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</si>
  <si>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</si>
  <si>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</si>
  <si>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</si>
  <si>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</si>
  <si>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</si>
  <si>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</si>
  <si>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</si>
  <si>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</si>
  <si>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</si>
  <si>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</si>
  <si>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</si>
  <si>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</si>
  <si>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</si>
  <si>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</si>
  <si>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</si>
  <si>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</si>
  <si>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</si>
  <si>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</si>
  <si>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</si>
  <si>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</si>
  <si>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</si>
  <si>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</si>
  <si>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</si>
  <si>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</si>
  <si>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</si>
  <si>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</si>
  <si>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</si>
  <si>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</si>
  <si>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</si>
  <si>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</si>
  <si>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</si>
  <si>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</si>
  <si>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</si>
  <si>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</si>
  <si>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</si>
  <si>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</si>
  <si>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</si>
  <si>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</si>
  <si>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</si>
  <si>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</si>
  <si>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</si>
  <si>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</si>
  <si>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</si>
  <si>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</si>
  <si>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</si>
  <si>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</si>
  <si>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</si>
  <si>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</si>
  <si>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</si>
  <si>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</si>
  <si>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</si>
  <si>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</si>
  <si>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</si>
  <si>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</si>
  <si>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</si>
  <si>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</si>
  <si>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</si>
  <si>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</si>
  <si>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</si>
  <si>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</si>
  <si>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</si>
  <si>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</si>
  <si>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</si>
  <si>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</si>
  <si>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</si>
  <si>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</si>
  <si>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</si>
  <si>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</si>
  <si>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</si>
  <si>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</si>
  <si>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</si>
  <si>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</si>
  <si>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</si>
  <si>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</si>
  <si>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</si>
  <si>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</si>
  <si>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</si>
  <si>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</si>
  <si>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</si>
  <si>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</si>
  <si>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</si>
  <si>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</si>
  <si>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</si>
  <si>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</si>
  <si>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</si>
  <si>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</si>
  <si>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</si>
  <si>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</si>
  <si>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</si>
  <si>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</si>
  <si>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</si>
  <si>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</si>
  <si>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</si>
  <si>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</si>
  <si>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</si>
  <si>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</si>
  <si>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</si>
  <si>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</si>
  <si>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</si>
  <si>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</si>
  <si>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</si>
  <si>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</si>
  <si>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</si>
  <si>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</si>
  <si>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</si>
  <si>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</si>
  <si>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</si>
  <si>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</si>
  <si>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</si>
  <si>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</si>
  <si>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</si>
  <si>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</si>
  <si>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</si>
  <si>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</si>
  <si>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</si>
  <si>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</si>
  <si>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</si>
  <si>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</si>
  <si>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</si>
  <si>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</si>
  <si>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</si>
  <si>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</si>
  <si>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</si>
  <si>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</si>
  <si>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</si>
  <si>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</si>
  <si>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</si>
  <si>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</si>
  <si>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</si>
  <si>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</si>
  <si>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</si>
  <si>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</si>
  <si>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</si>
  <si>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</si>
  <si>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</si>
  <si>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</si>
  <si>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</si>
  <si>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</si>
  <si>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</si>
  <si>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</si>
  <si>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</si>
  <si>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</si>
  <si>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</si>
  <si>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</si>
  <si>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</si>
  <si>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</si>
  <si>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</si>
  <si>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</si>
  <si>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</si>
  <si>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</si>
  <si>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</si>
  <si>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</si>
  <si>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</si>
  <si>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</si>
  <si>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</si>
  <si>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</si>
  <si>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</si>
  <si>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</si>
  <si>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</si>
  <si>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</si>
  <si>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</si>
  <si>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</si>
  <si>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</si>
  <si>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</si>
  <si>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</si>
  <si>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</si>
  <si>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</si>
  <si>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</si>
  <si>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</si>
  <si>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</si>
  <si>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</si>
  <si>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</si>
  <si>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</si>
  <si>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</si>
  <si>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</si>
  <si>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</si>
  <si>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</si>
  <si>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</si>
  <si>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</si>
  <si>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</si>
  <si>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</si>
  <si>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</si>
  <si>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</si>
  <si>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</si>
  <si>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</si>
  <si>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</si>
  <si>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</si>
  <si>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</si>
  <si>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</si>
  <si>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</si>
  <si>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</si>
  <si>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</si>
  <si>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</si>
  <si>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</si>
  <si>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</si>
  <si>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</si>
  <si>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</si>
  <si>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</si>
  <si>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</si>
  <si>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</si>
  <si>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</si>
  <si>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</si>
  <si>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</si>
  <si>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</si>
  <si>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</si>
  <si>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</si>
  <si>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</si>
  <si>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</si>
  <si>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</si>
  <si>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</si>
  <si>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</si>
  <si>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</si>
  <si>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</si>
  <si>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</si>
  <si>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</si>
  <si>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</si>
  <si>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</si>
  <si>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</si>
  <si>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</si>
  <si>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</si>
  <si>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</si>
  <si>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</si>
  <si>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</si>
  <si>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</si>
  <si>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</si>
  <si>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</si>
  <si>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</si>
  <si>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</si>
  <si>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</si>
  <si>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</si>
  <si>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</si>
  <si>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</si>
  <si>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</si>
  <si>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</si>
  <si>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</si>
  <si>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</si>
  <si>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</si>
  <si>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</si>
  <si>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</si>
  <si>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</si>
  <si>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</si>
  <si>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</si>
  <si>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</si>
  <si>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</si>
  <si>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</si>
  <si>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</si>
  <si>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</si>
  <si>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</si>
  <si>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</si>
  <si>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</si>
  <si>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</si>
  <si>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</si>
  <si>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</si>
  <si>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</si>
  <si>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</si>
  <si>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</si>
  <si>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</si>
  <si>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</si>
  <si>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</si>
  <si>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</si>
  <si>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</si>
  <si>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</si>
  <si>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</si>
  <si>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</si>
  <si>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</si>
  <si>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</si>
  <si>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</si>
  <si>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</si>
  <si>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</si>
  <si>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</si>
  <si>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</si>
  <si>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</si>
  <si>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</si>
  <si>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</si>
  <si>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</si>
  <si>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</si>
  <si>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</si>
  <si>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</si>
  <si>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</si>
  <si>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</si>
  <si>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</si>
  <si>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</si>
  <si>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</si>
  <si>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</si>
  <si>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</si>
  <si>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</si>
  <si>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</si>
  <si>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</si>
  <si>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</si>
  <si>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</si>
  <si>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</si>
  <si>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</si>
  <si>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</si>
  <si>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</si>
  <si>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</si>
  <si>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</si>
  <si>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</si>
  <si>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</si>
  <si>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</si>
  <si>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</si>
  <si>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</si>
  <si>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</si>
  <si>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</si>
  <si>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</si>
  <si>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</si>
  <si>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</si>
  <si>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</si>
  <si>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</si>
  <si>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</si>
  <si>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</si>
  <si>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</si>
  <si>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</si>
  <si>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</si>
  <si>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</si>
  <si>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</si>
  <si>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</si>
  <si>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</si>
  <si>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</si>
  <si>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</si>
  <si>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</si>
  <si>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</si>
  <si>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</si>
  <si>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</si>
  <si>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</si>
  <si>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</si>
  <si>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</si>
  <si>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</si>
  <si>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</si>
  <si>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</si>
  <si>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</si>
  <si>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</si>
  <si>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</si>
  <si>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</si>
  <si>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</si>
  <si>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</si>
  <si>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</si>
  <si>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</si>
  <si>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</si>
  <si>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</si>
  <si>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</si>
  <si>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</si>
  <si>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</si>
  <si>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</si>
  <si>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</si>
  <si>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</si>
  <si>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</si>
  <si>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</si>
  <si>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</si>
  <si>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</si>
  <si>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</si>
  <si>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</si>
  <si>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</si>
  <si>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</si>
  <si>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</si>
  <si>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</si>
  <si>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</si>
  <si>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</si>
  <si>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</si>
  <si>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</si>
  <si>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</si>
  <si>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</si>
  <si>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</si>
  <si>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</si>
  <si>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</si>
  <si>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</si>
  <si>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</si>
  <si>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</si>
  <si>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</si>
  <si>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</si>
  <si>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</si>
  <si>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</si>
  <si>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</si>
  <si>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</si>
  <si>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</si>
  <si>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</si>
  <si>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</si>
  <si>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</si>
  <si>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</si>
  <si>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</si>
  <si>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</si>
  <si>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</si>
  <si>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</si>
  <si>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</si>
  <si>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</si>
  <si>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</si>
  <si>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</si>
  <si>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</si>
  <si>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</si>
  <si>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</si>
  <si>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</si>
  <si>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</si>
  <si>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</si>
  <si>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</si>
  <si>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</si>
  <si>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</si>
  <si>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</si>
  <si>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</si>
  <si>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</si>
  <si>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</si>
  <si>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</si>
  <si>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</si>
  <si>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</si>
  <si>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</si>
  <si>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</si>
  <si>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</si>
  <si>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</si>
  <si>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</si>
  <si>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</si>
  <si>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</si>
  <si>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</si>
  <si>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</si>
  <si>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</si>
  <si>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</si>
  <si>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</si>
  <si>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</si>
  <si>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</si>
  <si>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</si>
  <si>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</si>
  <si>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</si>
  <si>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</si>
  <si>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</si>
  <si>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</si>
  <si>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</si>
  <si>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</si>
  <si>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</si>
  <si>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</si>
  <si>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</si>
  <si>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</si>
  <si>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</si>
  <si>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</si>
  <si>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</si>
  <si>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</si>
  <si>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</si>
  <si>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</si>
  <si>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</si>
  <si>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</si>
  <si>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</si>
  <si>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</si>
  <si>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</si>
  <si>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</si>
  <si>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</si>
  <si>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</si>
  <si>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</si>
  <si>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</si>
  <si>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</si>
  <si>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</si>
  <si>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</si>
  <si>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</si>
  <si>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</si>
  <si>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</si>
  <si>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</si>
  <si>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</si>
  <si>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</si>
  <si>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</si>
  <si>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</si>
  <si>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</si>
  <si>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</si>
  <si>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</si>
  <si>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</si>
  <si>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</si>
  <si>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</si>
  <si>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</si>
  <si>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</si>
  <si>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</si>
  <si>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</si>
  <si>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</si>
  <si>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</si>
  <si>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</si>
  <si>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</si>
  <si>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</si>
  <si>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</si>
  <si>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</si>
  <si>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</si>
  <si>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</si>
  <si>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</si>
  <si>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</si>
  <si>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</si>
  <si>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</si>
  <si>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</si>
  <si>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</si>
  <si>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</si>
  <si>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</si>
  <si>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</si>
  <si>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</si>
  <si>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</si>
  <si>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</si>
  <si>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</si>
  <si>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</si>
  <si>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</si>
  <si>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</si>
  <si>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</si>
  <si>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</si>
  <si>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</si>
  <si>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</si>
  <si>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</si>
  <si>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</si>
  <si>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</si>
  <si>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</si>
  <si>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</si>
  <si>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</si>
  <si>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</si>
  <si>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</si>
  <si>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</si>
  <si>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</si>
  <si>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</si>
  <si>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</si>
  <si>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</si>
  <si>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</si>
  <si>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</si>
  <si>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</si>
  <si>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</si>
  <si>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</si>
  <si>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</si>
  <si>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</si>
  <si>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</si>
  <si>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</si>
  <si>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</si>
  <si>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</si>
  <si>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</si>
  <si>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</si>
  <si>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</si>
  <si>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</si>
  <si>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</si>
  <si>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</si>
  <si>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</si>
  <si>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</si>
  <si>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</si>
  <si>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</si>
  <si>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</si>
  <si>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</si>
  <si>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</si>
  <si>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</si>
  <si>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</si>
  <si>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</si>
  <si>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</si>
  <si>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</si>
  <si>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</si>
  <si>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</si>
  <si>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</si>
  <si>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</si>
  <si>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</si>
  <si>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</si>
  <si>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</si>
  <si>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</si>
  <si>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</si>
  <si>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</si>
  <si>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</si>
  <si>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</si>
  <si>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</si>
  <si>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</si>
  <si>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</si>
  <si>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</si>
  <si>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</si>
  <si>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</si>
  <si>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</si>
  <si>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</si>
  <si>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</si>
  <si>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</si>
  <si>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</si>
  <si>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</si>
  <si>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</si>
  <si>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</si>
  <si>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</si>
  <si>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</si>
  <si>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</si>
  <si>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</si>
  <si>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</si>
  <si>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</si>
  <si>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</si>
  <si>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</si>
  <si>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</si>
  <si>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</si>
  <si>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</si>
  <si>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</si>
  <si>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</si>
  <si>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</si>
  <si>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</si>
  <si>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</si>
  <si>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</si>
  <si>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</si>
  <si>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</si>
  <si>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</si>
  <si>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</si>
  <si>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</si>
  <si>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</si>
  <si>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</si>
  <si>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</si>
  <si>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</si>
  <si>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</si>
  <si>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</si>
  <si>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</si>
  <si>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</si>
  <si>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</si>
  <si>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</si>
  <si>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</si>
  <si>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</si>
  <si>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</si>
  <si>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</si>
  <si>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</si>
  <si>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</si>
  <si>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</si>
  <si>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</si>
  <si>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</si>
  <si>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</si>
  <si>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</si>
  <si>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</si>
  <si>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</si>
  <si>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</si>
  <si>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</si>
  <si>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</si>
  <si>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</si>
  <si>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</si>
  <si>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</si>
  <si>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</si>
  <si>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</si>
  <si>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</si>
  <si>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</si>
  <si>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</si>
  <si>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</si>
  <si>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</si>
  <si>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</si>
  <si>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</si>
  <si>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</si>
  <si>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</si>
  <si>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</si>
  <si>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</si>
  <si>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</si>
  <si>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</si>
  <si>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</si>
  <si>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</si>
  <si>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</si>
  <si>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</si>
  <si>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</si>
  <si>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</si>
  <si>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</si>
  <si>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</si>
  <si>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</si>
  <si>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</si>
  <si>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</si>
  <si>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</si>
  <si>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</si>
  <si>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</si>
  <si>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</si>
  <si>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</si>
  <si>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</si>
  <si>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</si>
  <si>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</si>
  <si>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</si>
  <si>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</si>
  <si>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</si>
  <si>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</si>
  <si>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</si>
  <si>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</si>
  <si>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</si>
  <si>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</si>
  <si>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</si>
  <si>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</si>
  <si>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</si>
  <si>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</si>
  <si>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</si>
  <si>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</si>
  <si>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</si>
  <si>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</si>
  <si>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</si>
  <si>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</si>
  <si>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</si>
  <si>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</si>
  <si>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</si>
  <si>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</si>
  <si>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</si>
  <si>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</si>
  <si>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</si>
  <si>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</si>
  <si>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</si>
  <si>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</si>
  <si>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</si>
  <si>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</si>
  <si>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</si>
  <si>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</si>
  <si>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</si>
  <si>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</si>
  <si>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</si>
  <si>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</si>
  <si>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</si>
  <si>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</si>
  <si>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</si>
  <si>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</si>
  <si>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</si>
  <si>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</si>
  <si>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</si>
  <si>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</si>
  <si>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</si>
  <si>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</si>
  <si>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</si>
  <si>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</si>
  <si>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</si>
  <si>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</si>
  <si>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</si>
  <si>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</si>
  <si>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</si>
  <si>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</si>
  <si>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</si>
  <si>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</si>
  <si>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</si>
  <si>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</si>
  <si>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</si>
  <si>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</si>
  <si>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</si>
  <si>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</si>
  <si>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</si>
  <si>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</si>
  <si>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</si>
  <si>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</si>
  <si>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</si>
  <si>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</si>
  <si>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</si>
  <si>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</si>
  <si>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</si>
  <si>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</si>
  <si>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</si>
  <si>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</si>
  <si>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</si>
  <si>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</si>
  <si>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</si>
  <si>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</si>
  <si>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</si>
  <si>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</si>
  <si>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</si>
  <si>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</si>
  <si>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</si>
  <si>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</si>
  <si>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</si>
  <si>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</si>
  <si>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</si>
  <si>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</si>
  <si>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</si>
  <si>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</si>
  <si>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</si>
  <si>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</si>
  <si>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</si>
  <si>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</si>
  <si>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</si>
  <si>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</si>
  <si>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</si>
  <si>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</si>
  <si>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</si>
  <si>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</si>
  <si>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</si>
  <si>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</si>
  <si>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</si>
  <si>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</si>
  <si>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</si>
  <si>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</si>
  <si>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</si>
  <si>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</si>
  <si>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</si>
  <si>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</si>
  <si>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</si>
  <si>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</si>
  <si>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</si>
  <si>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</si>
  <si>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</si>
  <si>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</si>
  <si>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</si>
  <si>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</si>
  <si>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</si>
  <si>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</si>
  <si>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</si>
  <si>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</si>
  <si>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</si>
  <si>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</si>
  <si>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</si>
  <si>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</si>
  <si>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</si>
  <si>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</si>
  <si>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</si>
  <si>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</si>
  <si>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</si>
  <si>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</si>
  <si>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</si>
  <si>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</si>
  <si>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</si>
  <si>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</si>
  <si>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</si>
  <si>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</si>
  <si>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</si>
  <si>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</si>
  <si>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</si>
  <si>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</si>
  <si>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</si>
  <si>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</si>
  <si>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</si>
  <si>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</si>
  <si>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</si>
  <si>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</si>
  <si>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</si>
  <si>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</si>
  <si>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</si>
  <si>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</si>
  <si>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</si>
  <si>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</si>
  <si>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</si>
  <si>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</si>
  <si>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</si>
  <si>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</si>
  <si>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</si>
  <si>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</si>
  <si>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</si>
  <si>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</si>
  <si>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</si>
  <si>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</si>
  <si>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</si>
  <si>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</si>
  <si>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</si>
  <si>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</si>
  <si>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</si>
  <si>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</si>
  <si>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</si>
  <si>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</si>
  <si>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</si>
  <si>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</si>
  <si>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</si>
  <si>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</si>
  <si>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</si>
  <si>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</si>
  <si>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</si>
  <si>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</si>
  <si>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</si>
  <si>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</si>
  <si>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</si>
  <si>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</si>
  <si>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</si>
  <si>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</si>
  <si>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</si>
  <si>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</si>
  <si>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</si>
  <si>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</si>
  <si>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</si>
  <si>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</si>
  <si>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</si>
  <si>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</si>
  <si>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</si>
  <si>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</si>
  <si>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</si>
  <si>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</si>
  <si>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</si>
  <si>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</si>
  <si>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</si>
  <si>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</si>
  <si>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</si>
  <si>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</si>
  <si>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</si>
  <si>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</si>
  <si>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</si>
  <si>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</si>
  <si>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</si>
  <si>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</si>
  <si>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</si>
  <si>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</si>
  <si>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</si>
  <si>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</si>
  <si>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</si>
  <si>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</si>
  <si>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</si>
  <si>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</si>
  <si>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</si>
  <si>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</si>
  <si>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</si>
  <si>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</si>
  <si>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</si>
  <si>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</si>
  <si>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</si>
  <si>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</si>
  <si>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</si>
  <si>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</si>
  <si>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</si>
  <si>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</si>
  <si>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</si>
  <si>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</si>
  <si>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</si>
  <si>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</si>
  <si>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</si>
  <si>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</si>
  <si>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</si>
  <si>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</si>
  <si>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</si>
  <si>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</si>
  <si>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</si>
  <si>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</si>
  <si>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</si>
  <si>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</si>
  <si>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</si>
  <si>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</si>
  <si>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</si>
  <si>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</si>
  <si>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</si>
  <si>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</si>
  <si>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</si>
  <si>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</si>
  <si>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</si>
  <si>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</si>
  <si>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</si>
  <si>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</si>
  <si>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</si>
  <si>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</si>
  <si>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</si>
  <si>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</si>
  <si>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</si>
  <si>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</si>
  <si>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</si>
  <si>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</si>
  <si>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</si>
  <si>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</si>
  <si>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</si>
  <si>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</si>
  <si>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</si>
  <si>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</si>
  <si>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</si>
  <si>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</si>
  <si>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</si>
  <si>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</si>
  <si>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</si>
  <si>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</si>
  <si>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</si>
  <si>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</si>
  <si>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</si>
  <si>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</si>
  <si>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</si>
  <si>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</si>
  <si>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</si>
  <si>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</si>
  <si>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</si>
  <si>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</si>
  <si>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</si>
  <si>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</si>
  <si>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</si>
  <si>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</si>
  <si>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</si>
  <si>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</si>
  <si>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</si>
  <si>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</si>
  <si>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</si>
  <si>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</si>
  <si>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</si>
  <si>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</si>
  <si>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</si>
  <si>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</si>
  <si>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</si>
  <si>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</si>
  <si>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</si>
  <si>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</si>
  <si>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</si>
  <si>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</si>
  <si>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</si>
  <si>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</si>
  <si>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</si>
  <si>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</si>
  <si>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</si>
  <si>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</si>
  <si>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</si>
  <si>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</si>
  <si>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</si>
  <si>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</si>
  <si>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</si>
  <si>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</si>
  <si>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</si>
  <si>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</si>
  <si>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</si>
  <si>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</si>
  <si>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</si>
  <si>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</si>
  <si>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</si>
  <si>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</si>
  <si>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</si>
  <si>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</si>
  <si>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</si>
  <si>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</si>
  <si>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</si>
  <si>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</si>
  <si>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</si>
  <si>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</si>
  <si>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</si>
  <si>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</si>
  <si>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</si>
  <si>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</si>
  <si>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</si>
  <si>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</si>
  <si>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</si>
  <si>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</si>
  <si>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</si>
  <si>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</si>
  <si>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</si>
  <si>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</si>
  <si>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</si>
  <si>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</si>
  <si>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</si>
  <si>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</si>
  <si>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</si>
  <si>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</si>
  <si>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</si>
  <si>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</si>
  <si>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</si>
  <si>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</si>
  <si>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</si>
  <si>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</si>
  <si>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</si>
  <si>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</si>
  <si>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</si>
  <si>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</si>
  <si>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</si>
  <si>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</si>
  <si>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</si>
  <si>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</si>
  <si>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</si>
  <si>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</si>
  <si>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</si>
  <si>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</si>
  <si>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</si>
  <si>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</si>
  <si>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</si>
  <si>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</si>
  <si>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</si>
  <si>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</si>
  <si>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</si>
  <si>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</si>
  <si>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</si>
  <si>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</si>
  <si>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</si>
  <si>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</si>
  <si>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</si>
  <si>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</si>
  <si>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</si>
  <si>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</si>
  <si>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</si>
  <si>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</si>
  <si>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</si>
  <si>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</si>
  <si>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</si>
  <si>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</si>
  <si>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</si>
  <si>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</si>
  <si>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</si>
  <si>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</si>
  <si>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</si>
  <si>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</si>
  <si>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</si>
  <si>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</si>
  <si>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</si>
  <si>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</si>
  <si>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</si>
  <si>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</si>
  <si>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</si>
  <si>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</si>
  <si>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</si>
  <si>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</si>
  <si>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</si>
  <si>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</si>
  <si>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</si>
  <si>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</si>
  <si>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</si>
  <si>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</si>
  <si>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</si>
  <si>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</si>
  <si>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</si>
  <si>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</si>
  <si>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</si>
  <si>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</si>
  <si>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</si>
  <si>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</si>
  <si>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</si>
  <si>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</si>
  <si>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</si>
  <si>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</si>
  <si>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</si>
  <si>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</si>
  <si>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</si>
  <si>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</si>
  <si>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</si>
  <si>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</si>
  <si>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</si>
  <si>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</si>
  <si>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</si>
  <si>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</si>
  <si>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</si>
  <si>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</si>
  <si>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</si>
  <si>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</si>
  <si>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</si>
  <si>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</si>
  <si>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</si>
  <si>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</si>
  <si>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</si>
  <si>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</si>
  <si>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</si>
  <si>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</si>
  <si>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</si>
  <si>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</si>
  <si>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</si>
  <si>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</si>
  <si>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</si>
  <si>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</si>
  <si>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</si>
  <si>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</si>
  <si>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</si>
  <si>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</si>
  <si>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</si>
  <si>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</si>
  <si>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</si>
  <si>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</si>
  <si>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</si>
  <si>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</si>
  <si>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</si>
  <si>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</si>
  <si>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</si>
  <si>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</si>
  <si>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</si>
  <si>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</si>
  <si>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</si>
  <si>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</si>
  <si>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</si>
  <si>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</si>
  <si>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</si>
  <si>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</si>
  <si>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</si>
  <si>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</si>
  <si>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</si>
  <si>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</si>
  <si>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</si>
  <si>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</si>
  <si>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</si>
  <si>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</si>
  <si>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</si>
  <si>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</si>
  <si>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</si>
  <si>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</si>
  <si>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</si>
  <si>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</si>
  <si>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</si>
  <si>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</si>
  <si>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</si>
  <si>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</si>
  <si>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</si>
  <si>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</si>
  <si>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</si>
  <si>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</si>
  <si>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</si>
  <si>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</si>
  <si>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</si>
  <si>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</si>
  <si>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</si>
  <si>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</si>
  <si>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</si>
  <si>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</si>
  <si>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</si>
  <si>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</si>
  <si>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</si>
  <si>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</si>
  <si>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</si>
  <si>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</si>
  <si>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</si>
  <si>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</si>
  <si>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</si>
  <si>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</si>
  <si>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</si>
  <si>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</si>
  <si>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</si>
  <si>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</si>
  <si>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</si>
  <si>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</si>
  <si>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</si>
  <si>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</si>
  <si>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</si>
  <si>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</si>
  <si>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</si>
  <si>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</si>
  <si>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</si>
  <si>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</si>
  <si>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</si>
  <si>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</si>
  <si>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</si>
  <si>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</si>
  <si>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</si>
  <si>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</si>
  <si>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</si>
  <si>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</si>
  <si>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</si>
  <si>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</si>
  <si>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</si>
  <si>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</si>
  <si>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</si>
  <si>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</si>
  <si>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</si>
  <si>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</si>
  <si>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</si>
  <si>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</si>
  <si>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</si>
  <si>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</si>
  <si>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</si>
  <si>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</si>
  <si>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</si>
  <si>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</si>
  <si>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</si>
  <si>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</si>
  <si>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</si>
  <si>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</si>
  <si>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</si>
  <si>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</si>
  <si>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</si>
  <si>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</si>
  <si>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</si>
  <si>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</si>
  <si>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</si>
  <si>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</si>
  <si>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</si>
  <si>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</si>
  <si>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</si>
  <si>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</si>
  <si>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</si>
  <si>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</si>
  <si>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</si>
  <si>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</si>
  <si>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</si>
  <si>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</si>
  <si>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</si>
  <si>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</si>
  <si>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</si>
  <si>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</si>
  <si>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</si>
  <si>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</si>
  <si>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</si>
  <si>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</si>
  <si>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</si>
  <si>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</si>
  <si>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</si>
  <si>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</si>
  <si>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</si>
  <si>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</si>
  <si>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</si>
  <si>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</si>
  <si>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</si>
  <si>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</si>
  <si>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</si>
  <si>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</si>
  <si>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</si>
  <si>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</si>
  <si>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</si>
  <si>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</si>
  <si>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</si>
  <si>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</si>
  <si>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</si>
  <si>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</si>
  <si>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</si>
  <si>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</si>
  <si>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</si>
  <si>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</si>
  <si>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</si>
  <si>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</si>
  <si>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</si>
  <si>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</si>
  <si>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</si>
  <si>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</si>
  <si>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</si>
  <si>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</si>
  <si>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</si>
  <si>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</si>
  <si>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</si>
  <si>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</si>
  <si>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</si>
  <si>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</si>
  <si>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</si>
  <si>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</si>
  <si>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</si>
  <si>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</si>
  <si>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</si>
  <si>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</si>
  <si>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</si>
  <si>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</si>
  <si>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</si>
  <si>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</si>
  <si>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</si>
  <si>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</si>
  <si>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</si>
  <si>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</si>
  <si>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</si>
  <si>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</si>
  <si>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</si>
  <si>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</si>
  <si>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</si>
  <si>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</si>
  <si>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</si>
  <si>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</si>
  <si>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</si>
  <si>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</si>
  <si>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</si>
  <si>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</si>
  <si>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</si>
  <si>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</si>
  <si>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</si>
  <si>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</si>
  <si>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</si>
  <si>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</si>
  <si>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</si>
  <si>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</si>
  <si>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</si>
  <si>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</si>
  <si>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</si>
  <si>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</si>
  <si>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</si>
  <si>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</si>
  <si>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</si>
  <si>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</si>
  <si>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</si>
  <si>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</si>
  <si>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</si>
  <si>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</si>
  <si>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</si>
  <si>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</si>
  <si>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</si>
  <si>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</si>
  <si>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</si>
  <si>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</si>
  <si>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</si>
  <si>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</si>
  <si>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</si>
  <si>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</si>
  <si>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</si>
  <si>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</si>
  <si>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</si>
  <si>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</si>
  <si>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</si>
  <si>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</si>
  <si>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</si>
  <si>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</si>
  <si>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</si>
  <si>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</si>
  <si>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</si>
  <si>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</si>
  <si>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</si>
  <si>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</si>
  <si>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</si>
  <si>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</si>
  <si>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</si>
  <si>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</si>
  <si>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</si>
  <si>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</si>
  <si>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</si>
  <si>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</si>
  <si>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</si>
  <si>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</si>
  <si>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</si>
  <si>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</si>
  <si>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</si>
  <si>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</si>
  <si>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</si>
  <si>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</si>
  <si>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</si>
  <si>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</si>
  <si>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</si>
  <si>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</si>
  <si>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</si>
  <si>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</si>
  <si>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</si>
  <si>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</si>
  <si>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</si>
  <si>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</si>
  <si>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</si>
  <si>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</si>
  <si>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</si>
  <si>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</si>
  <si>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</si>
  <si>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</si>
  <si>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</si>
  <si>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</si>
  <si>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</si>
  <si>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</si>
  <si>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</si>
  <si>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</si>
  <si>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</si>
  <si>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</si>
  <si>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</si>
  <si>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</si>
  <si>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</si>
  <si>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</si>
  <si>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</si>
  <si>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</si>
  <si>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</si>
  <si>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</si>
  <si>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</si>
  <si>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</si>
  <si>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</si>
  <si>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</si>
  <si>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</si>
  <si>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</si>
  <si>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</si>
  <si>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</si>
  <si>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</si>
  <si>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</si>
  <si>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</si>
  <si>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</si>
  <si>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</si>
  <si>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</si>
  <si>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</si>
  <si>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</si>
  <si>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</si>
  <si>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</si>
  <si>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</si>
  <si>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</si>
  <si>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</si>
  <si>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</si>
  <si>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</si>
  <si>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</si>
  <si>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</si>
  <si>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</si>
  <si>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</si>
  <si>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</si>
  <si>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</si>
  <si>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</si>
  <si>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</si>
  <si>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</si>
  <si>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</si>
  <si>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</si>
  <si>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</si>
  <si>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</si>
  <si>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</si>
  <si>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</si>
  <si>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</si>
  <si>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</si>
  <si>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</si>
  <si>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</si>
  <si>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</si>
  <si>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</si>
  <si>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</si>
  <si>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</si>
  <si>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</si>
  <si>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</si>
  <si>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</si>
  <si>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</si>
  <si>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</si>
  <si>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</si>
  <si>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</si>
  <si>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</si>
  <si>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</si>
  <si>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</si>
  <si>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</si>
  <si>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</si>
  <si>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</si>
  <si>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</si>
  <si>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</si>
  <si>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</si>
  <si>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</si>
  <si>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</si>
  <si>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</si>
  <si>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</si>
  <si>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</si>
  <si>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</si>
  <si>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</si>
  <si>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</si>
  <si>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</si>
  <si>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</si>
  <si>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</si>
  <si>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</si>
  <si>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</si>
  <si>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</si>
  <si>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</si>
  <si>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</si>
  <si>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</si>
  <si>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</si>
  <si>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</si>
  <si>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</si>
  <si>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</si>
  <si>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</si>
  <si>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</si>
  <si>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</si>
  <si>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</si>
  <si>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</si>
  <si>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</si>
  <si>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</si>
  <si>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</si>
  <si>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</si>
  <si>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</si>
  <si>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</si>
  <si>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</si>
  <si>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</si>
  <si>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</si>
  <si>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</si>
  <si>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</si>
  <si>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</si>
  <si>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</si>
  <si>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</si>
  <si>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</si>
  <si>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</si>
  <si>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</si>
  <si>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</si>
  <si>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</si>
  <si>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</si>
  <si>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</si>
  <si>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</si>
  <si>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</si>
  <si>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</si>
  <si>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</si>
  <si>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</si>
  <si>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</si>
  <si>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</si>
  <si>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</si>
  <si>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</si>
  <si>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</si>
  <si>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</si>
  <si>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</si>
  <si>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</si>
  <si>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</si>
  <si>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</si>
  <si>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</si>
  <si>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</si>
  <si>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</si>
  <si>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</si>
  <si>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</si>
  <si>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</si>
  <si>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</si>
  <si>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</si>
  <si>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</si>
  <si>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</si>
  <si>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</si>
  <si>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</si>
  <si>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</si>
  <si>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</si>
  <si>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</si>
  <si>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</si>
  <si>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</si>
  <si>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</si>
  <si>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</si>
  <si>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</si>
  <si>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</si>
  <si>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</si>
  <si>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</si>
  <si>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</si>
  <si>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</si>
  <si>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</si>
  <si>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</si>
  <si>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</si>
  <si>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</si>
  <si>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</si>
  <si>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</si>
  <si>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</si>
  <si>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</si>
  <si>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</si>
  <si>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</si>
  <si>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</si>
  <si>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</si>
  <si>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</si>
  <si>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</si>
  <si>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</si>
  <si>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</si>
  <si>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</si>
  <si>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</si>
  <si>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</si>
  <si>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</si>
  <si>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</si>
  <si>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</si>
  <si>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</si>
  <si>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</si>
  <si>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</si>
  <si>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</si>
  <si>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</si>
  <si>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</si>
  <si>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</si>
  <si>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</si>
  <si>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</si>
  <si>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</si>
  <si>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</si>
  <si>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</si>
  <si>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</si>
  <si>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</si>
  <si>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</si>
  <si>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</si>
  <si>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</si>
  <si>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</si>
  <si>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</si>
  <si>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</si>
  <si>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</si>
  <si>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</si>
  <si>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</si>
  <si>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</si>
  <si>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</si>
  <si>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</si>
  <si>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</si>
  <si>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</si>
  <si>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</si>
  <si>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</si>
  <si>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</si>
  <si>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</si>
  <si>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</si>
  <si>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</si>
  <si>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</si>
  <si>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</si>
  <si>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</si>
  <si>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</si>
  <si>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</si>
  <si>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</si>
  <si>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</si>
  <si>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</si>
  <si>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</si>
  <si>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</si>
  <si>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</si>
  <si>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</si>
  <si>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</si>
  <si>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</si>
  <si>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</si>
  <si>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</si>
  <si>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</si>
  <si>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</si>
  <si>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</si>
  <si>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</si>
  <si>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</si>
  <si>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</si>
  <si>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</si>
  <si>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</si>
  <si>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</si>
  <si>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</si>
  <si>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</si>
  <si>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</si>
  <si>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</si>
  <si>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</si>
  <si>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</si>
  <si>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</si>
  <si>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</si>
  <si>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</si>
  <si>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</si>
  <si>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</si>
  <si>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</si>
  <si>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</si>
  <si>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</si>
  <si>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</si>
  <si>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</si>
  <si>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</si>
  <si>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</si>
  <si>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</si>
  <si>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</si>
  <si>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</si>
  <si>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</si>
  <si>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</si>
  <si>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</si>
  <si>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</si>
  <si>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</si>
  <si>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</si>
  <si>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</si>
  <si>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</si>
  <si>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</si>
  <si>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</si>
  <si>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</si>
  <si>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</si>
  <si>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</si>
  <si>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</si>
  <si>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</si>
  <si>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</si>
  <si>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</si>
  <si>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</si>
  <si>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</si>
  <si>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</si>
  <si>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</si>
  <si>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</si>
  <si>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</si>
  <si>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</si>
  <si>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</si>
  <si>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</si>
  <si>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</si>
  <si>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</si>
  <si>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</si>
  <si>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</si>
  <si>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</si>
  <si>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</si>
  <si>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</si>
  <si>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</si>
  <si>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</si>
  <si>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</si>
  <si>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</si>
  <si>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</si>
  <si>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</si>
  <si>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</si>
  <si>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</si>
  <si>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</si>
  <si>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</si>
  <si>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</si>
  <si>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</si>
  <si>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</si>
  <si>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</si>
  <si>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</si>
  <si>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</si>
  <si>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</si>
  <si>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</si>
  <si>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</si>
  <si>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</si>
  <si>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</si>
  <si>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</si>
  <si>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</si>
  <si>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</si>
  <si>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</si>
  <si>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</si>
  <si>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</si>
  <si>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</si>
  <si>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</si>
  <si>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</si>
  <si>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</si>
  <si>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</si>
  <si>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</si>
  <si>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</si>
  <si>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</si>
  <si>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</si>
  <si>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</si>
  <si>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</si>
  <si>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</si>
  <si>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</si>
  <si>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</si>
  <si>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</si>
  <si>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</si>
  <si>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</si>
  <si>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</si>
  <si>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</si>
  <si>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</si>
  <si>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</si>
  <si>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</si>
  <si>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</si>
  <si>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</si>
  <si>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</si>
  <si>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</si>
  <si>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</si>
  <si>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</si>
  <si>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</si>
  <si>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</si>
  <si>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</si>
  <si>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</si>
  <si>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</si>
  <si>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</si>
  <si>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</si>
  <si>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</si>
  <si>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</si>
  <si>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</si>
  <si>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</si>
  <si>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</si>
  <si>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</si>
  <si>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</si>
  <si>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</si>
  <si>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</si>
  <si>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</si>
  <si>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</si>
  <si>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</si>
  <si>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</si>
  <si>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</si>
  <si>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</si>
  <si>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</si>
  <si>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</si>
  <si>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</si>
  <si>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</si>
  <si>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</si>
  <si>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</si>
  <si>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</si>
  <si>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</si>
  <si>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</si>
  <si>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</si>
  <si>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</si>
  <si>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</si>
  <si>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</si>
  <si>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</si>
  <si>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</si>
  <si>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</si>
  <si>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</si>
  <si>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</si>
  <si>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</si>
  <si>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</si>
  <si>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</si>
  <si>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</si>
  <si>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</si>
  <si>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</si>
  <si>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</si>
  <si>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PROMOCIÓN JUVENIL 129747</t>
  </si>
  <si>
    <t>Al 31 de diciembre de 2021 y al 30 de marzo de 2022 (b)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</si>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</sst>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topLeftCell="A2" zoomScale="130" zoomScaleNormal="13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829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A4" sqref="A4:D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FIDEICOMISO PROMOCIÓN JUVENIL 129747,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marzo de 2022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 x14ac:dyDescent="0.25">
      <c r="A9" s="53" t="s">
        <v>169</v>
      </c>
      <c r="B9" s="23">
        <v>0</v>
      </c>
      <c r="C9" s="23">
        <v>0</v>
      </c>
      <c r="D9" s="23">
        <v>0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 x14ac:dyDescent="0.25">
      <c r="A14" s="53" t="s">
        <v>172</v>
      </c>
      <c r="B14" s="23"/>
      <c r="C14" s="23"/>
      <c r="D14" s="23"/>
    </row>
    <row r="15" spans="1:11" x14ac:dyDescent="0.25">
      <c r="A15" s="53" t="s">
        <v>173</v>
      </c>
      <c r="B15" s="23"/>
      <c r="C15" s="23"/>
      <c r="D15" s="23"/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0</v>
      </c>
      <c r="C48" s="124">
        <f>C9</f>
        <v>0</v>
      </c>
      <c r="D48" s="124">
        <f t="shared" ref="D48" si="12">D9</f>
        <v>0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6">D48+D49-D53+D55</f>
        <v>0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0</v>
      </c>
      <c r="D59" s="61">
        <f t="shared" si="17"/>
        <v>0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A4" sqref="A4:G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FIDEICOMISO PROMOCIÓN JUVENIL 129747,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/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/>
      <c r="C28" s="60"/>
      <c r="D28" s="60"/>
      <c r="E28" s="60"/>
      <c r="F28" s="60"/>
      <c r="G28" s="60">
        <f t="shared" ref="G28" si="3">SUM(G29:G33)</f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/>
      <c r="G34" s="60">
        <f t="shared" si="4"/>
        <v>0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0</v>
      </c>
      <c r="C41" s="61">
        <f t="shared" ref="C41:E41" si="6">SUM(C9,C10,C11,C12,C13,C14,C15,C16,C28,C34,C35,C37)</f>
        <v>0</v>
      </c>
      <c r="D41" s="61">
        <f t="shared" si="6"/>
        <v>0</v>
      </c>
      <c r="E41" s="61">
        <f t="shared" si="6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0</v>
      </c>
      <c r="C70" s="61">
        <f t="shared" ref="C70:G70" si="14">C41+C65+C67</f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8" zoomScaleNormal="98" zoomScalePageLayoutView="90" workbookViewId="0">
      <selection activeCell="A5" sqref="A5:G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FIDEICOMISO PROMOCIÓN JUVENIL 129747,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marzo de 2022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x14ac:dyDescent="0.2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/>
      <c r="C11" s="80"/>
      <c r="D11" s="80"/>
      <c r="E11" s="80"/>
      <c r="F11" s="80"/>
      <c r="G11" s="80">
        <f>D11-E11</f>
        <v>0</v>
      </c>
    </row>
    <row r="12" spans="1:7" x14ac:dyDescent="0.25">
      <c r="A12" s="84" t="s">
        <v>288</v>
      </c>
      <c r="B12" s="80"/>
      <c r="C12" s="80"/>
      <c r="D12" s="80"/>
      <c r="E12" s="80"/>
      <c r="F12" s="80"/>
      <c r="G12" s="80">
        <f>D12-E12</f>
        <v>0</v>
      </c>
    </row>
    <row r="13" spans="1:7" x14ac:dyDescent="0.25">
      <c r="A13" s="84" t="s">
        <v>289</v>
      </c>
      <c r="B13" s="80"/>
      <c r="C13" s="80"/>
      <c r="D13" s="80"/>
      <c r="E13" s="80"/>
      <c r="F13" s="80"/>
      <c r="G13" s="80">
        <f t="shared" ref="G13:G17" si="2">D13-E13</f>
        <v>0</v>
      </c>
    </row>
    <row r="14" spans="1:7" x14ac:dyDescent="0.25">
      <c r="A14" s="84" t="s">
        <v>290</v>
      </c>
      <c r="B14" s="80"/>
      <c r="C14" s="80"/>
      <c r="D14" s="80"/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/>
      <c r="C15" s="80"/>
      <c r="D15" s="80"/>
      <c r="E15" s="80"/>
      <c r="F15" s="80"/>
      <c r="G15" s="80">
        <f t="shared" si="2"/>
        <v>0</v>
      </c>
    </row>
    <row r="16" spans="1:7" x14ac:dyDescent="0.25">
      <c r="A16" s="84" t="s">
        <v>292</v>
      </c>
      <c r="B16" s="80"/>
      <c r="C16" s="80"/>
      <c r="D16" s="80"/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>
        <f t="shared" si="2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/>
      <c r="C19" s="80"/>
      <c r="D19" s="80"/>
      <c r="E19" s="80"/>
      <c r="F19" s="80"/>
      <c r="G19" s="80">
        <f>D19-E19</f>
        <v>0</v>
      </c>
    </row>
    <row r="20" spans="1:7" x14ac:dyDescent="0.25">
      <c r="A20" s="84" t="s">
        <v>296</v>
      </c>
      <c r="B20" s="80"/>
      <c r="C20" s="80"/>
      <c r="D20" s="80"/>
      <c r="E20" s="80"/>
      <c r="F20" s="80"/>
      <c r="G20" s="80">
        <f t="shared" ref="G20:G27" si="4">D20-E20</f>
        <v>0</v>
      </c>
    </row>
    <row r="21" spans="1:7" x14ac:dyDescent="0.25">
      <c r="A21" s="84" t="s">
        <v>297</v>
      </c>
      <c r="B21" s="80"/>
      <c r="C21" s="80"/>
      <c r="D21" s="80"/>
      <c r="E21" s="80"/>
      <c r="F21" s="80"/>
      <c r="G21" s="80">
        <f t="shared" si="4"/>
        <v>0</v>
      </c>
    </row>
    <row r="22" spans="1:7" x14ac:dyDescent="0.25">
      <c r="A22" s="84" t="s">
        <v>298</v>
      </c>
      <c r="B22" s="80"/>
      <c r="C22" s="80"/>
      <c r="D22" s="80"/>
      <c r="E22" s="80"/>
      <c r="F22" s="80"/>
      <c r="G22" s="80">
        <f t="shared" si="4"/>
        <v>0</v>
      </c>
    </row>
    <row r="23" spans="1:7" x14ac:dyDescent="0.25">
      <c r="A23" s="84" t="s">
        <v>299</v>
      </c>
      <c r="B23" s="80"/>
      <c r="C23" s="80"/>
      <c r="D23" s="80"/>
      <c r="E23" s="80"/>
      <c r="F23" s="80"/>
      <c r="G23" s="80">
        <f t="shared" si="4"/>
        <v>0</v>
      </c>
    </row>
    <row r="24" spans="1:7" x14ac:dyDescent="0.25">
      <c r="A24" s="84" t="s">
        <v>300</v>
      </c>
      <c r="B24" s="80"/>
      <c r="C24" s="80"/>
      <c r="D24" s="80"/>
      <c r="E24" s="80"/>
      <c r="F24" s="80"/>
      <c r="G24" s="80">
        <f t="shared" si="4"/>
        <v>0</v>
      </c>
    </row>
    <row r="25" spans="1:7" x14ac:dyDescent="0.25">
      <c r="A25" s="84" t="s">
        <v>301</v>
      </c>
      <c r="B25" s="80"/>
      <c r="C25" s="80"/>
      <c r="D25" s="80"/>
      <c r="E25" s="80"/>
      <c r="F25" s="80"/>
      <c r="G25" s="80">
        <f t="shared" si="4"/>
        <v>0</v>
      </c>
    </row>
    <row r="26" spans="1:7" x14ac:dyDescent="0.25">
      <c r="A26" s="84" t="s">
        <v>302</v>
      </c>
      <c r="B26" s="80"/>
      <c r="C26" s="80"/>
      <c r="D26" s="80"/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/>
      <c r="C27" s="80"/>
      <c r="D27" s="80"/>
      <c r="E27" s="80"/>
      <c r="F27" s="80"/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/>
      <c r="C29" s="80"/>
      <c r="D29" s="80"/>
      <c r="E29" s="80"/>
      <c r="F29" s="80"/>
      <c r="G29" s="80">
        <f>D29-E29</f>
        <v>0</v>
      </c>
    </row>
    <row r="30" spans="1:7" x14ac:dyDescent="0.25">
      <c r="A30" s="84" t="s">
        <v>306</v>
      </c>
      <c r="B30" s="80"/>
      <c r="C30" s="80"/>
      <c r="D30" s="80"/>
      <c r="E30" s="80"/>
      <c r="F30" s="80"/>
      <c r="G30" s="80">
        <f t="shared" ref="G30:G37" si="6">D30-E30</f>
        <v>0</v>
      </c>
    </row>
    <row r="31" spans="1:7" x14ac:dyDescent="0.25">
      <c r="A31" s="84" t="s">
        <v>307</v>
      </c>
      <c r="B31" s="80"/>
      <c r="C31" s="80"/>
      <c r="D31" s="80"/>
      <c r="E31" s="80"/>
      <c r="F31" s="80"/>
      <c r="G31" s="80">
        <f t="shared" si="6"/>
        <v>0</v>
      </c>
    </row>
    <row r="32" spans="1:7" x14ac:dyDescent="0.25">
      <c r="A32" s="84" t="s">
        <v>308</v>
      </c>
      <c r="B32" s="80"/>
      <c r="C32" s="80"/>
      <c r="D32" s="80"/>
      <c r="E32" s="80"/>
      <c r="F32" s="80"/>
      <c r="G32" s="80">
        <f t="shared" si="6"/>
        <v>0</v>
      </c>
    </row>
    <row r="33" spans="1:7" x14ac:dyDescent="0.25">
      <c r="A33" s="84" t="s">
        <v>309</v>
      </c>
      <c r="B33" s="80"/>
      <c r="C33" s="80"/>
      <c r="D33" s="80"/>
      <c r="E33" s="80"/>
      <c r="F33" s="80"/>
      <c r="G33" s="80">
        <f t="shared" si="6"/>
        <v>0</v>
      </c>
    </row>
    <row r="34" spans="1:7" x14ac:dyDescent="0.25">
      <c r="A34" s="84" t="s">
        <v>310</v>
      </c>
      <c r="B34" s="80"/>
      <c r="C34" s="80"/>
      <c r="D34" s="80"/>
      <c r="E34" s="80"/>
      <c r="F34" s="80"/>
      <c r="G34" s="80">
        <f t="shared" si="6"/>
        <v>0</v>
      </c>
    </row>
    <row r="35" spans="1:7" x14ac:dyDescent="0.25">
      <c r="A35" s="84" t="s">
        <v>311</v>
      </c>
      <c r="B35" s="80"/>
      <c r="C35" s="80"/>
      <c r="D35" s="80"/>
      <c r="E35" s="80"/>
      <c r="F35" s="80"/>
      <c r="G35" s="80">
        <f t="shared" si="6"/>
        <v>0</v>
      </c>
    </row>
    <row r="36" spans="1:7" x14ac:dyDescent="0.25">
      <c r="A36" s="84" t="s">
        <v>312</v>
      </c>
      <c r="B36" s="80"/>
      <c r="C36" s="80"/>
      <c r="D36" s="80"/>
      <c r="E36" s="80"/>
      <c r="F36" s="80"/>
      <c r="G36" s="80">
        <f t="shared" si="6"/>
        <v>0</v>
      </c>
    </row>
    <row r="37" spans="1:7" x14ac:dyDescent="0.25">
      <c r="A37" s="84" t="s">
        <v>313</v>
      </c>
      <c r="B37" s="80"/>
      <c r="C37" s="80"/>
      <c r="D37" s="80"/>
      <c r="E37" s="80"/>
      <c r="F37" s="80"/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8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>
        <f>D49-E49</f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0</v>
      </c>
      <c r="C159" s="79">
        <f t="shared" ref="C159:G159" si="38">C9+C84</f>
        <v>0</v>
      </c>
      <c r="D159" s="79">
        <f t="shared" si="38"/>
        <v>0</v>
      </c>
      <c r="E159" s="79">
        <f t="shared" si="38"/>
        <v>0</v>
      </c>
      <c r="F159" s="79">
        <f t="shared" si="38"/>
        <v>0</v>
      </c>
      <c r="G159" s="79">
        <f t="shared" si="38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FIDEICOMISO PROMOCIÓN JUVENIL 129747,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/>
      <c r="C10" s="60"/>
      <c r="D10" s="60"/>
      <c r="E10" s="60"/>
      <c r="F10" s="60"/>
      <c r="G10" s="77">
        <f>D10-E10</f>
        <v>0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A5" sqref="A5:G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FIDEICOMISO PROMOCIÓN JUVENIL 129747,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0</v>
      </c>
      <c r="C77" s="73">
        <f t="shared" ref="C77:F77" si="18">C43+C9</f>
        <v>0</v>
      </c>
      <c r="D77" s="73">
        <f t="shared" si="18"/>
        <v>0</v>
      </c>
      <c r="E77" s="73">
        <f t="shared" si="18"/>
        <v>0</v>
      </c>
      <c r="F77" s="73">
        <f t="shared" si="18"/>
        <v>0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PROMOCIÓN JUVENIL 129747, Gobierno del Estado de Guanajuato</v>
      </c>
    </row>
    <row r="7" spans="2:3" x14ac:dyDescent="0.25">
      <c r="C7" t="str">
        <f>CONCATENATE(ENTE_PUBLICO," (a)")</f>
        <v>FIDEICOMISO PROMOCIÓN JUVENIL 129747,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1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B34" sqref="B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FIDEICOMISO PROMOCIÓN JUVENIL 129747,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/>
      <c r="C10" s="67"/>
      <c r="D10" s="67"/>
      <c r="E10" s="67"/>
      <c r="F10" s="67"/>
      <c r="G10" s="67">
        <f>D10-E10</f>
        <v>0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0</v>
      </c>
      <c r="C33" s="66">
        <f t="shared" ref="C33:G33" si="9">C21+C9</f>
        <v>0</v>
      </c>
      <c r="D33" s="66">
        <f t="shared" si="9"/>
        <v>0</v>
      </c>
      <c r="E33" s="66">
        <f t="shared" si="9"/>
        <v>0</v>
      </c>
      <c r="F33" s="66">
        <f t="shared" si="9"/>
        <v>0</v>
      </c>
      <c r="G33" s="66">
        <f t="shared" si="9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A8" sqref="A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451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452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466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467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XFD1" sqref="XFD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490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491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x14ac:dyDescent="0.2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8" sqref="A18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FIDEICOMISO PROMOCIÓN JUVENIL 129747,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496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FIDEICOMISO PROMOCIÓN JUVENIL 129747,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2021 y al 30 de marzo de 2022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385352.16999999993</v>
      </c>
      <c r="C9" s="60">
        <f>SUM(C10:C16)</f>
        <v>385352.16999999993</v>
      </c>
      <c r="D9" s="100" t="s">
        <v>54</v>
      </c>
      <c r="E9" s="60">
        <f>SUM(E10:E18)</f>
        <v>317862.84999999998</v>
      </c>
      <c r="F9" s="60">
        <f>SUM(F10:F18)</f>
        <v>317862.84999999998</v>
      </c>
    </row>
    <row r="10" spans="1:6" x14ac:dyDescent="0.25">
      <c r="A10" s="96" t="s">
        <v>4</v>
      </c>
      <c r="B10" s="60">
        <v>25756</v>
      </c>
      <c r="C10" s="60">
        <v>25756</v>
      </c>
      <c r="D10" s="101" t="s">
        <v>55</v>
      </c>
      <c r="E10" s="60">
        <v>180044.09</v>
      </c>
      <c r="F10" s="60">
        <v>180044.09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3242.45</v>
      </c>
      <c r="F11" s="60">
        <v>3242.45</v>
      </c>
    </row>
    <row r="12" spans="1:6" x14ac:dyDescent="0.25">
      <c r="A12" s="96" t="s">
        <v>6</v>
      </c>
      <c r="B12" s="77">
        <v>612474.84</v>
      </c>
      <c r="C12" s="60">
        <v>612474.84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-252878.67</v>
      </c>
      <c r="C13" s="60">
        <v>-252878.67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134576.31</v>
      </c>
      <c r="F16" s="60">
        <v>134576.31</v>
      </c>
    </row>
    <row r="17" spans="1:6" x14ac:dyDescent="0.25">
      <c r="A17" s="95" t="s">
        <v>11</v>
      </c>
      <c r="B17" s="60">
        <f>SUM(B18:B24)</f>
        <v>100</v>
      </c>
      <c r="C17" s="60">
        <f>SUM(C18:C24)</f>
        <v>100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100</v>
      </c>
      <c r="C20" s="60">
        <v>100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385452.16999999993</v>
      </c>
      <c r="C47" s="61">
        <f>C9+C17+C25+C31+C38+C41</f>
        <v>385452.16999999993</v>
      </c>
      <c r="D47" s="99" t="s">
        <v>91</v>
      </c>
      <c r="E47" s="61">
        <f>E9+E19+E23+E26+E27+E31+E38+E42</f>
        <v>317862.84999999998</v>
      </c>
      <c r="F47" s="61">
        <f>F9+F19+F23+F26+F27+F31+F38+F42</f>
        <v>317862.84999999998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3190989.97</v>
      </c>
      <c r="C53" s="60">
        <v>3190989.97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33635.94</v>
      </c>
      <c r="C54" s="60">
        <v>33635.94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-2443204.3199999998</v>
      </c>
      <c r="C55" s="60">
        <v>-2443204.3199999998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317862.84999999998</v>
      </c>
      <c r="F59" s="61">
        <f>F47+F57</f>
        <v>317862.84999999998</v>
      </c>
    </row>
    <row r="60" spans="1:6" x14ac:dyDescent="0.25">
      <c r="A60" s="55" t="s">
        <v>50</v>
      </c>
      <c r="B60" s="61">
        <f>SUM(B50:B58)</f>
        <v>781421.59000000032</v>
      </c>
      <c r="C60" s="61">
        <f>SUM(C50:C58)</f>
        <v>781421.59000000032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1166873.7600000002</v>
      </c>
      <c r="C62" s="61">
        <f>SUM(C47+C60)</f>
        <v>1166873.7600000002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849010.91</v>
      </c>
      <c r="F68" s="77">
        <f>SUM(F69:F73)</f>
        <v>849010.91</v>
      </c>
    </row>
    <row r="69" spans="1:6" x14ac:dyDescent="0.25">
      <c r="A69" s="12"/>
      <c r="B69" s="54"/>
      <c r="C69" s="54"/>
      <c r="D69" s="103" t="s">
        <v>107</v>
      </c>
      <c r="E69" s="77">
        <v>0</v>
      </c>
      <c r="F69" s="77">
        <v>0</v>
      </c>
    </row>
    <row r="70" spans="1:6" x14ac:dyDescent="0.25">
      <c r="A70" s="12"/>
      <c r="B70" s="54"/>
      <c r="C70" s="54"/>
      <c r="D70" s="103" t="s">
        <v>108</v>
      </c>
      <c r="E70" s="77">
        <v>849010.91</v>
      </c>
      <c r="F70" s="77">
        <v>849010.91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849010.91</v>
      </c>
      <c r="F79" s="61">
        <f>F63+F68+F75</f>
        <v>849010.91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1166873.76</v>
      </c>
      <c r="F81" s="61">
        <f>F59+F79</f>
        <v>1166873.76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385352.16999999993</v>
      </c>
      <c r="Q4" s="18">
        <f>'Formato 1'!C9</f>
        <v>385352.16999999993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25756</v>
      </c>
      <c r="Q5" s="18">
        <f>'Formato 1'!C10</f>
        <v>25756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612474.84</v>
      </c>
      <c r="Q7" s="18">
        <f>'Formato 1'!C12</f>
        <v>612474.84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-252878.67</v>
      </c>
      <c r="Q8" s="18">
        <f>'Formato 1'!C13</f>
        <v>-252878.67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100</v>
      </c>
      <c r="Q12" s="18">
        <f>'Formato 1'!C17</f>
        <v>100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100</v>
      </c>
      <c r="Q15" s="18">
        <f>'Formato 1'!C20</f>
        <v>100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385452.16999999993</v>
      </c>
      <c r="Q42" s="18">
        <f>'Formato 1'!C47</f>
        <v>385452.16999999993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3190989.97</v>
      </c>
      <c r="Q47">
        <f>'Formato 1'!C53</f>
        <v>3190989.97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33635.94</v>
      </c>
      <c r="Q48">
        <f>'Formato 1'!C54</f>
        <v>33635.94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-2443204.3199999998</v>
      </c>
      <c r="Q49">
        <f>'Formato 1'!C55</f>
        <v>-2443204.3199999998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781421.59000000032</v>
      </c>
      <c r="Q53">
        <f>'Formato 1'!C60</f>
        <v>781421.59000000032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1166873.7600000002</v>
      </c>
      <c r="Q54">
        <f>'Formato 1'!C62</f>
        <v>1166873.7600000002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317862.84999999998</v>
      </c>
      <c r="Q57">
        <f>'Formato 1'!F9</f>
        <v>317862.84999999998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180044.09</v>
      </c>
      <c r="Q58">
        <f>'Formato 1'!F10</f>
        <v>180044.09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3242.45</v>
      </c>
      <c r="Q59">
        <f>'Formato 1'!F11</f>
        <v>3242.45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134576.31</v>
      </c>
      <c r="Q64">
        <f>'Formato 1'!F16</f>
        <v>134576.31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317862.84999999998</v>
      </c>
      <c r="Q95">
        <f>'Formato 1'!F47</f>
        <v>317862.84999999998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317862.84999999998</v>
      </c>
      <c r="Q104">
        <f>'Formato 1'!F59</f>
        <v>317862.84999999998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849010.91</v>
      </c>
      <c r="Q110">
        <f>'Formato 1'!F68</f>
        <v>849010.91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0</v>
      </c>
      <c r="Q111">
        <f>'Formato 1'!F69</f>
        <v>0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849010.91</v>
      </c>
      <c r="Q112">
        <f>'Formato 1'!F70</f>
        <v>849010.91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849010.91</v>
      </c>
      <c r="Q119">
        <f>'Formato 1'!F79</f>
        <v>849010.91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1166873.76</v>
      </c>
      <c r="Q120">
        <f>'Formato 1'!F81</f>
        <v>1166873.76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FIDEICOMISO PROMOCIÓN JUVENIL 129747,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2021 y al 30 de marzo de 2022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317862.84999999998</v>
      </c>
      <c r="C18" s="132"/>
      <c r="D18" s="132"/>
      <c r="E18" s="132"/>
      <c r="F18" s="61">
        <v>317862.84999999998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317862.84999999998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317862.84999999998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317862.84999999998</v>
      </c>
      <c r="Q12" s="18"/>
      <c r="R12" s="18"/>
      <c r="S12" s="18"/>
      <c r="T12" s="18">
        <f>'Formato 2'!F18</f>
        <v>317862.84999999998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317862.84999999998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317862.84999999998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FIDEICOMISO PROMOCIÓN JUVENIL 129747,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Claudia</cp:lastModifiedBy>
  <cp:lastPrinted>2017-02-04T00:56:20Z</cp:lastPrinted>
  <dcterms:created xsi:type="dcterms:W3CDTF">2017-01-19T17:59:06Z</dcterms:created>
  <dcterms:modified xsi:type="dcterms:W3CDTF">2022-04-25T13:52:35Z</dcterms:modified>
</cp:coreProperties>
</file>