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14EBDE4C-9535-4035-A758-1D0D7EF477EA}" xr6:coauthVersionLast="36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</workbook>
</file>

<file path=xl/calcChain.xml><?xml version="1.0" encoding="utf-8"?>
<calcChain xmlns="http://schemas.openxmlformats.org/spreadsheetml/2006/main">
  <c r="D102" i="60" l="1"/>
  <c r="D101" i="60"/>
  <c r="D100" i="60"/>
  <c r="D99" i="60"/>
  <c r="D98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43" i="62" l="1"/>
  <c r="C43" i="62"/>
  <c r="A1" i="59" l="1"/>
  <c r="A1" i="64" s="1"/>
  <c r="A1" i="63" l="1"/>
  <c r="E1" i="62" l="1"/>
  <c r="E2" i="62"/>
  <c r="E3" i="62"/>
  <c r="D135" i="62" l="1"/>
  <c r="C135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<sst xmlns="http://schemas.openxmlformats.org/spreadsheetml/2006/main" count="925" uniqueCount="653">
  <si>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</si>
  <si>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</si>
  <si>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</si>
  <si>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</si>
  <si>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</si>
  <si>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</si>
  <si>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</si>
  <si>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</si>
  <si>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</si>
  <si>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</si>
  <si>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</si>
  <si>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</si>
  <si>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</si>
  <si>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</si>
  <si>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</si>
  <si>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</si>
  <si>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</si>
  <si>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</si>
  <si>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</si>
  <si>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</si>
  <si>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</si>
  <si>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</si>
  <si>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</si>
  <si>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</si>
  <si>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</si>
  <si>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</si>
  <si>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</si>
  <si>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</si>
  <si>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</si>
  <si>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</si>
  <si>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</si>
  <si>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</si>
  <si>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</si>
  <si>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</si>
  <si>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</si>
  <si>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</si>
  <si>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</si>
  <si>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</si>
  <si>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</si>
  <si>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</si>
  <si>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</si>
  <si>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</si>
  <si>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</si>
  <si>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</si>
  <si>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</si>
  <si>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</si>
  <si>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</si>
  <si>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</si>
  <si>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</si>
  <si>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</si>
  <si>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</si>
  <si>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</si>
  <si>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</si>
  <si>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</si>
  <si>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</si>
  <si>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</si>
  <si>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</si>
  <si>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</si>
  <si>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</si>
  <si>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</si>
  <si>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</si>
  <si>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</si>
  <si>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</si>
  <si>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</si>
  <si>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</si>
  <si>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</si>
  <si>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</si>
  <si>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</si>
  <si>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</si>
  <si>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</si>
  <si>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</si>
  <si>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</si>
  <si>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</si>
  <si>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</si>
  <si>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</si>
  <si>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</si>
  <si>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</si>
  <si>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</si>
  <si>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</si>
  <si>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</si>
  <si>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</si>
  <si>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</si>
  <si>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</si>
  <si>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</si>
  <si>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</si>
  <si>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</si>
  <si>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</si>
  <si>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</si>
  <si>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</si>
  <si>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</si>
  <si>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</si>
  <si>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</si>
  <si>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</si>
  <si>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</si>
  <si>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</si>
  <si>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</si>
  <si>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</si>
  <si>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</si>
  <si>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</si>
  <si>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</si>
  <si>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</si>
  <si>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</si>
  <si>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</si>
  <si>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</si>
  <si>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</si>
  <si>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</si>
  <si>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</si>
  <si>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</si>
  <si>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</si>
  <si>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</si>
  <si>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</si>
  <si>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</si>
  <si>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</si>
  <si>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</si>
  <si>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</si>
  <si>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</si>
  <si>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</si>
  <si>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</si>
  <si>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</si>
  <si>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</si>
  <si>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</si>
  <si>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</si>
  <si>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</si>
  <si>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</si>
  <si>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</si>
  <si>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</si>
  <si>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</si>
  <si>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</si>
  <si>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</si>
  <si>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</si>
  <si>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</si>
  <si>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</si>
  <si>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</si>
  <si>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</si>
  <si>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</si>
  <si>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</si>
  <si>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</si>
  <si>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</si>
  <si>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</si>
  <si>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</si>
  <si>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</si>
  <si>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</si>
  <si>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</si>
  <si>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</si>
  <si>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</si>
  <si>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</si>
  <si>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</si>
  <si>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</si>
  <si>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</si>
  <si>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</si>
  <si>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</si>
  <si>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</si>
  <si>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</si>
  <si>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</si>
  <si>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</si>
  <si>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</si>
  <si>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</si>
  <si>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</si>
  <si>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</si>
  <si>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</si>
  <si>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</si>
  <si>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</si>
  <si>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</si>
  <si>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</si>
  <si>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</si>
  <si>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</si>
  <si>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</si>
  <si>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</si>
  <si>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</si>
  <si>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</si>
  <si>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</si>
  <si>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</si>
  <si>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</si>
  <si>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</si>
  <si>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</si>
  <si>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</si>
  <si>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</si>
  <si>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</si>
  <si>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</si>
  <si>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</si>
  <si>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</si>
  <si>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</si>
  <si>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</si>
  <si>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</si>
  <si>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</si>
  <si>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</si>
  <si>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</si>
  <si>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</si>
  <si>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</si>
  <si>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</si>
  <si>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</si>
  <si>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</si>
  <si>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</si>
  <si>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</si>
  <si>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</si>
  <si>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</si>
  <si>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</si>
  <si>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</si>
  <si>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</si>
  <si>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</si>
  <si>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</si>
  <si>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</si>
  <si>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</si>
  <si>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</si>
  <si>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</si>
  <si>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</si>
  <si>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</si>
  <si>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</si>
  <si>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</si>
  <si>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</si>
  <si>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</si>
  <si>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</si>
  <si>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</si>
  <si>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</si>
  <si>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</si>
  <si>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</si>
  <si>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</si>
  <si>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</si>
  <si>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</si>
  <si>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</si>
  <si>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</si>
  <si>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</si>
  <si>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</si>
  <si>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</si>
  <si>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</si>
  <si>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</si>
  <si>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</si>
  <si>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</si>
  <si>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</si>
  <si>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</si>
  <si>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</si>
  <si>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</si>
  <si>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</si>
  <si>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</si>
  <si>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</si>
  <si>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</si>
  <si>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</si>
  <si>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</si>
  <si>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</si>
  <si>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</si>
  <si>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</si>
  <si>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</si>
  <si>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</si>
  <si>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</si>
  <si>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</si>
  <si>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</si>
  <si>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</si>
  <si>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</si>
  <si>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</si>
  <si>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</si>
  <si>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</si>
  <si>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</si>
  <si>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</si>
  <si>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</si>
  <si>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</si>
  <si>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</si>
  <si>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</si>
  <si>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</si>
  <si>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</si>
  <si>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</si>
  <si>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</si>
  <si>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</si>
  <si>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</si>
  <si>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</si>
  <si>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</si>
  <si>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</si>
  <si>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</si>
  <si>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</si>
  <si>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</si>
  <si>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</si>
  <si>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</si>
  <si>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</si>
  <si>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</si>
  <si>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</si>
  <si>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</si>
  <si>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</si>
  <si>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</si>
  <si>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</si>
  <si>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</si>
  <si>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</si>
  <si>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</si>
  <si>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</si>
  <si>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</si>
  <si>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</si>
  <si>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</si>
  <si>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</si>
  <si>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</si>
  <si>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</si>
  <si>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</si>
  <si>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</si>
  <si>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</si>
  <si>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</si>
  <si>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</si>
  <si>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</si>
  <si>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</si>
  <si>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</si>
  <si>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</si>
  <si>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</si>
  <si>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</si>
  <si>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</si>
  <si>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</si>
  <si>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</si>
  <si>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</si>
  <si>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</si>
  <si>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</si>
  <si>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</si>
  <si>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</si>
  <si>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</si>
  <si>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</si>
  <si>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</si>
  <si>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</si>
  <si>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</si>
  <si>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</si>
  <si>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</si>
  <si>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</si>
  <si>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</si>
  <si>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</si>
  <si>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</si>
  <si>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</si>
  <si>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</si>
  <si>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</si>
  <si>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</si>
  <si>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</si>
  <si>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</si>
  <si>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</si>
  <si>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</si>
  <si>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</si>
  <si>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</si>
  <si>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</si>
  <si>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</si>
  <si>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</si>
  <si>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</si>
  <si>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</si>
  <si>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</si>
  <si>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</si>
  <si>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</si>
  <si>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</si>
  <si>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</si>
  <si>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</si>
  <si>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</si>
  <si>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</si>
  <si>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</si>
  <si>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</si>
  <si>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</si>
  <si>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</si>
  <si>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</si>
  <si>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</si>
  <si>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</si>
  <si>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</si>
  <si>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</si>
  <si>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</si>
  <si>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</si>
  <si>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</si>
  <si>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</si>
  <si>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</si>
  <si>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</si>
  <si>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</si>
  <si>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</si>
  <si>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</si>
  <si>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</si>
  <si>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</si>
  <si>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</si>
  <si>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</si>
  <si>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</si>
  <si>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</si>
  <si>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</si>
  <si>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</si>
  <si>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</si>
  <si>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</si>
  <si>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</si>
  <si>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</si>
  <si>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</si>
  <si>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</si>
  <si>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</si>
  <si>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</si>
  <si>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</si>
  <si>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</si>
  <si>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</si>
  <si>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</si>
  <si>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</si>
  <si>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</si>
  <si>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</si>
  <si>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</si>
  <si>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</si>
  <si>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</si>
  <si>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</si>
  <si>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</si>
  <si>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</si>
  <si>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</si>
  <si>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</si>
  <si>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</si>
  <si>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</si>
  <si>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</si>
  <si>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</si>
  <si>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</si>
  <si>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</si>
  <si>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</si>
  <si>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</si>
  <si>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</si>
  <si>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</si>
  <si>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</si>
  <si>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</si>
  <si>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</si>
  <si>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</si>
  <si>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</si>
  <si>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</si>
  <si>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</si>
  <si>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</si>
  <si>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</si>
  <si>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</si>
  <si>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</si>
  <si>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</si>
  <si>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</si>
  <si>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</si>
  <si>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</si>
  <si>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</si>
  <si>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</si>
  <si>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</si>
  <si>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</si>
  <si>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</si>
  <si>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</si>
  <si>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</si>
  <si>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</si>
  <si>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</si>
  <si>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</si>
  <si>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</si>
  <si>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</si>
  <si>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</si>
  <si>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</si>
  <si>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</si>
  <si>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</si>
  <si>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</si>
  <si>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</si>
  <si>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</si>
  <si>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</si>
  <si>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</si>
  <si>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</si>
  <si>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</si>
  <si>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</si>
  <si>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</si>
  <si>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</si>
  <si>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</si>
  <si>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</si>
  <si>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</si>
  <si>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</si>
  <si>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</si>
  <si>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</si>
  <si>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</si>
  <si>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</si>
  <si>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</si>
  <si>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</si>
  <si>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</si>
  <si>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</si>
  <si>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</si>
  <si>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</si>
  <si>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</si>
  <si>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</si>
  <si>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</si>
  <si>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</si>
  <si>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</si>
  <si>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</si>
  <si>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</si>
  <si>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</si>
  <si>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</si>
  <si>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</si>
  <si>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</si>
  <si>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</si>
  <si>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</si>
  <si>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</si>
  <si>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</si>
  <si>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</si>
  <si>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</si>
  <si>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</si>
  <si>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</si>
  <si>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</si>
  <si>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</si>
  <si>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</si>
  <si>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</si>
  <si>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</si>
  <si>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</si>
  <si>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</si>
  <si>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</si>
  <si>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</si>
  <si>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</si>
  <si>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</si>
  <si>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</si>
  <si>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</si>
  <si>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</si>
  <si>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</si>
  <si>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</si>
  <si>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</si>
  <si>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</si>
  <si>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</si>
  <si>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</si>
  <si>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</si>
  <si>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</si>
  <si>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</si>
  <si>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</si>
  <si>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</si>
  <si>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</si>
  <si>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</si>
  <si>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</si>
  <si>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</si>
  <si>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</si>
  <si>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</si>
  <si>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</si>
  <si>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</si>
  <si>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</si>
  <si>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</si>
  <si>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</si>
  <si>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</si>
  <si>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</si>
  <si>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</si>
  <si>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</si>
  <si>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</si>
  <si>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</si>
  <si>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</si>
  <si>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</si>
  <si>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</si>
  <si>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</si>
  <si>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</si>
  <si>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</si>
  <si>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</si>
  <si>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</si>
  <si>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</si>
  <si>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</si>
  <si>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</si>
  <si>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</si>
  <si>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</si>
  <si>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</si>
  <si>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</si>
  <si>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</si>
  <si>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</si>
  <si>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</si>
  <si>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</si>
  <si>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</si>
  <si>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</si>
  <si>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</si>
  <si>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</si>
  <si>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</si>
  <si>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</si>
  <si>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</si>
  <si>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</si>
  <si>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</si>
  <si>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</si>
  <si>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</si>
  <si>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</si>
  <si>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</si>
  <si>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</si>
  <si>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</si>
  <si>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</si>
  <si>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</si>
  <si>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</si>
  <si>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</si>
  <si>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</si>
  <si>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</si>
  <si>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</si>
  <si>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</si>
  <si>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</si>
  <si>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</si>
  <si>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</si>
  <si>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</si>
  <si>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</si>
  <si>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</si>
  <si>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</si>
  <si>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</si>
  <si>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</si>
  <si>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</si>
  <si>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</si>
  <si>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</si>
  <si>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</si>
  <si>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</si>
  <si>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</si>
  <si>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</si>
  <si>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</si>
  <si>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</si>
  <si>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</si>
  <si>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</si>
  <si>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</si>
  <si>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</si>
  <si>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</si>
  <si>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</si>
  <si>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</si>
  <si>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</si>
  <si>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</si>
  <si>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</si>
  <si>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</si>
  <si>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</si>
  <si>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</si>
  <si>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</si>
  <si>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</si>
  <si>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</si>
  <si>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</si>
  <si>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</si>
  <si>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</si>
  <si>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</si>
  <si>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</si>
  <si>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</si>
  <si>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</si>
  <si>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</si>
  <si>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</si>
  <si>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</si>
  <si>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</si>
  <si>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</si>
  <si>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</si>
  <si>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</si>
  <si>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</si>
  <si>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</si>
  <si>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</si>
  <si>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</si>
  <si>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</si>
  <si>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</si>
  <si>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</si>
  <si>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</si>
  <si>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</si>
  <si>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</si>
  <si>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</si>
  <si>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</si>
  <si>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</si>
  <si>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</si>
  <si>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</si>
  <si>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</si>
  <si>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</si>
  <si>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</si>
  <si>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</si>
  <si>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</si>
  <si>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</si>
  <si>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</si>
  <si>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</si>
  <si>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</si>
  <si>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</si>
  <si>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</si>
  <si>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</si>
  <si>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</si>
  <si>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</si>
  <si>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</si>
  <si>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</si>
  <si>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</si>
  <si>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</si>
  <si>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</si>
  <si>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</si>
  <si>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</si>
  <si>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</si>
  <si>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</si>
  <si>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</si>
  <si>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</si>
  <si>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</si>
  <si>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</si>
  <si>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</si>
  <si>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</si>
  <si>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</si>
  <si>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lnstituto Municipal de la Juventud de León Guanajuato</t>
  </si>
  <si>
    <t>Correspondiente del 01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</si>
</sst>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21" fillId="0" borderId="0" xfId="14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0" xfId="8" applyFont="1" applyAlignment="1">
      <alignment horizontal="left" wrapText="1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42" activePane="bottomLeft" state="frozen"/>
      <selection activeCell="A14" sqref="A14:B14"/>
      <selection pane="bottomLeft" sqref="A1:D4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651</v>
      </c>
      <c r="B1" s="148"/>
      <c r="C1" s="149" t="s">
        <v>0</v>
      </c>
      <c r="D1" s="150">
        <v>2022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652</v>
      </c>
      <c r="B3" s="143"/>
      <c r="C3" s="152" t="s">
        <v>4</v>
      </c>
      <c r="D3" s="154">
        <v>1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8" t="s">
        <v>64</v>
      </c>
      <c r="B43" s="158"/>
      <c r="C43" s="139"/>
      <c r="D43" s="139"/>
      <c r="E43" s="139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3"/>
  <sheetViews>
    <sheetView showGridLines="0" topLeftCell="A2" workbookViewId="0">
      <selection sqref="A1:C26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3" t="str">
        <f>ESF!A1</f>
        <v>lnstituto Municipal de la Juventud de León Guanajuato</v>
      </c>
      <c r="B1" s="164"/>
      <c r="C1" s="165"/>
    </row>
    <row r="2" spans="1:3" s="54" customFormat="1" ht="18" customHeight="1" x14ac:dyDescent="0.25">
      <c r="A2" s="166" t="s">
        <v>523</v>
      </c>
      <c r="B2" s="167"/>
      <c r="C2" s="168"/>
    </row>
    <row r="3" spans="1:3" s="54" customFormat="1" ht="18" customHeight="1" x14ac:dyDescent="0.25">
      <c r="A3" s="166" t="str">
        <f>ESF!A3</f>
        <v>Correspondiente del 01 de enero al 31 de marzo del 2022</v>
      </c>
      <c r="B3" s="167"/>
      <c r="C3" s="168"/>
    </row>
    <row r="4" spans="1:3" s="56" customFormat="1" x14ac:dyDescent="0.2">
      <c r="A4" s="169" t="s">
        <v>524</v>
      </c>
      <c r="B4" s="170"/>
      <c r="C4" s="171"/>
    </row>
    <row r="5" spans="1:3" x14ac:dyDescent="0.2">
      <c r="A5" s="71" t="s">
        <v>525</v>
      </c>
      <c r="B5" s="71"/>
      <c r="C5" s="72">
        <v>17403463.77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3" x14ac:dyDescent="0.2">
      <c r="A17" s="86">
        <v>3.2</v>
      </c>
      <c r="B17" s="79" t="s">
        <v>537</v>
      </c>
      <c r="C17" s="77">
        <v>0</v>
      </c>
    </row>
    <row r="18" spans="1:3" x14ac:dyDescent="0.2">
      <c r="A18" s="86">
        <v>3.3</v>
      </c>
      <c r="B18" s="81" t="s">
        <v>538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539</v>
      </c>
      <c r="B20" s="90"/>
      <c r="C20" s="72">
        <f>C5+C7-C15</f>
        <v>17403463.77</v>
      </c>
    </row>
    <row r="22" spans="1:3" ht="15" customHeight="1" x14ac:dyDescent="0.2">
      <c r="A22" s="181" t="s">
        <v>64</v>
      </c>
      <c r="B22" s="181"/>
      <c r="C22" s="181"/>
    </row>
    <row r="23" spans="1:3" x14ac:dyDescent="0.2">
      <c r="A23" s="181"/>
      <c r="B23" s="181"/>
      <c r="C23" s="181"/>
    </row>
  </sheetData>
  <mergeCells count="5">
    <mergeCell ref="A1:C1"/>
    <mergeCell ref="A2:C2"/>
    <mergeCell ref="A3:C3"/>
    <mergeCell ref="A4:C4"/>
    <mergeCell ref="A22:C23"/>
  </mergeCells>
  <pageMargins left="0.7" right="0.7" top="0.75" bottom="0.75" header="0.3" footer="0.3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2"/>
  <sheetViews>
    <sheetView showGridLines="0" topLeftCell="A28" workbookViewId="0">
      <selection sqref="A1:C45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2" t="str">
        <f>ESF!A1</f>
        <v>lnstituto Municipal de la Juventud de León Guanajuato</v>
      </c>
      <c r="B1" s="173"/>
      <c r="C1" s="174"/>
    </row>
    <row r="2" spans="1:3" s="57" customFormat="1" ht="18.95" customHeight="1" x14ac:dyDescent="0.25">
      <c r="A2" s="175" t="s">
        <v>540</v>
      </c>
      <c r="B2" s="176"/>
      <c r="C2" s="177"/>
    </row>
    <row r="3" spans="1:3" s="57" customFormat="1" ht="18.95" customHeight="1" x14ac:dyDescent="0.25">
      <c r="A3" s="175" t="str">
        <f>ESF!A3</f>
        <v>Correspondiente del 01 de enero al 31 de marzo del 2022</v>
      </c>
      <c r="B3" s="176"/>
      <c r="C3" s="177"/>
    </row>
    <row r="4" spans="1:3" x14ac:dyDescent="0.2">
      <c r="A4" s="169" t="s">
        <v>524</v>
      </c>
      <c r="B4" s="170"/>
      <c r="C4" s="171"/>
    </row>
    <row r="5" spans="1:3" x14ac:dyDescent="0.2">
      <c r="A5" s="101" t="s">
        <v>541</v>
      </c>
      <c r="B5" s="71"/>
      <c r="C5" s="94">
        <v>7141467.9499999993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0</v>
      </c>
    </row>
    <row r="31" spans="1:3" x14ac:dyDescent="0.2">
      <c r="A31" s="111" t="s">
        <v>567</v>
      </c>
      <c r="B31" s="93" t="s">
        <v>414</v>
      </c>
      <c r="C31" s="104">
        <v>0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3" x14ac:dyDescent="0.2">
      <c r="A33" s="111" t="s">
        <v>569</v>
      </c>
      <c r="B33" s="93" t="s">
        <v>426</v>
      </c>
      <c r="C33" s="104">
        <v>0</v>
      </c>
    </row>
    <row r="34" spans="1:3" x14ac:dyDescent="0.2">
      <c r="A34" s="111" t="s">
        <v>570</v>
      </c>
      <c r="B34" s="93" t="s">
        <v>571</v>
      </c>
      <c r="C34" s="104">
        <v>0</v>
      </c>
    </row>
    <row r="35" spans="1:3" x14ac:dyDescent="0.2">
      <c r="A35" s="111" t="s">
        <v>572</v>
      </c>
      <c r="B35" s="93" t="s">
        <v>573</v>
      </c>
      <c r="C35" s="104">
        <v>0</v>
      </c>
    </row>
    <row r="36" spans="1:3" x14ac:dyDescent="0.2">
      <c r="A36" s="111" t="s">
        <v>574</v>
      </c>
      <c r="B36" s="93" t="s">
        <v>434</v>
      </c>
      <c r="C36" s="104">
        <v>0</v>
      </c>
    </row>
    <row r="37" spans="1:3" x14ac:dyDescent="0.2">
      <c r="A37" s="111" t="s">
        <v>575</v>
      </c>
      <c r="B37" s="103" t="s">
        <v>576</v>
      </c>
      <c r="C37" s="110">
        <v>0</v>
      </c>
    </row>
    <row r="38" spans="1:3" x14ac:dyDescent="0.2">
      <c r="A38" s="95"/>
      <c r="B38" s="98"/>
      <c r="C38" s="99"/>
    </row>
    <row r="39" spans="1:3" x14ac:dyDescent="0.2">
      <c r="A39" s="100" t="s">
        <v>577</v>
      </c>
      <c r="B39" s="71"/>
      <c r="C39" s="72">
        <f>C5-C7+C30</f>
        <v>7141467.9499999993</v>
      </c>
    </row>
    <row r="41" spans="1:3" ht="15" customHeight="1" x14ac:dyDescent="0.2">
      <c r="A41" s="181" t="s">
        <v>64</v>
      </c>
      <c r="B41" s="181"/>
      <c r="C41" s="181"/>
    </row>
    <row r="42" spans="1:3" x14ac:dyDescent="0.2">
      <c r="A42" s="181"/>
      <c r="B42" s="181"/>
      <c r="C42" s="181"/>
    </row>
  </sheetData>
  <mergeCells count="5">
    <mergeCell ref="A1:C1"/>
    <mergeCell ref="A2:C2"/>
    <mergeCell ref="A3:C3"/>
    <mergeCell ref="A4:C4"/>
    <mergeCell ref="A41:C42"/>
  </mergeCells>
  <pageMargins left="0.7" right="0.7" top="0.75" bottom="0.75" header="0.3" footer="0.3"/>
  <pageSetup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opLeftCell="C33" workbookViewId="0">
      <selection sqref="A1:J49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2" t="str">
        <f>'Notas a los Edos Financieros'!A1</f>
        <v>lnstituto Municipal de la Juventud de León Guanajuato</v>
      </c>
      <c r="B1" s="178"/>
      <c r="C1" s="178"/>
      <c r="D1" s="178"/>
      <c r="E1" s="178"/>
      <c r="F1" s="178"/>
      <c r="G1" s="45" t="s">
        <v>0</v>
      </c>
      <c r="H1" s="46">
        <f>'Notas a los Edos Financieros'!D1</f>
        <v>2022</v>
      </c>
    </row>
    <row r="2" spans="1:10" ht="18.95" customHeight="1" x14ac:dyDescent="0.2">
      <c r="A2" s="162" t="s">
        <v>578</v>
      </c>
      <c r="B2" s="178"/>
      <c r="C2" s="178"/>
      <c r="D2" s="178"/>
      <c r="E2" s="178"/>
      <c r="F2" s="178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2" t="str">
        <f>'Notas a los Edos Financieros'!A3</f>
        <v>Correspondiente del 01 de enero al 31 de marzo del 2022</v>
      </c>
      <c r="B3" s="178"/>
      <c r="C3" s="178"/>
      <c r="D3" s="178"/>
      <c r="E3" s="178"/>
      <c r="F3" s="178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47283526.799999997</v>
      </c>
      <c r="E36" s="52">
        <v>0</v>
      </c>
      <c r="F36" s="52">
        <v>47283526.799999997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17403463.77</v>
      </c>
      <c r="E37" s="52">
        <v>48001569.799999997</v>
      </c>
      <c r="F37" s="52">
        <v>-30598106.030000001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718043</v>
      </c>
      <c r="E38" s="52">
        <v>0</v>
      </c>
      <c r="F38" s="52">
        <v>718043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14076542.77</v>
      </c>
      <c r="E39" s="52">
        <v>17403463.77</v>
      </c>
      <c r="F39" s="52">
        <v>-3326921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14076542.77</v>
      </c>
      <c r="F40" s="52">
        <v>-14076542.77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47283526.799999997</v>
      </c>
      <c r="F41" s="52">
        <v>-47283526.799999997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48001569.799999997</v>
      </c>
      <c r="E42" s="52">
        <v>7141467.9500000002</v>
      </c>
      <c r="F42" s="52">
        <v>40860101.850000001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718043</v>
      </c>
      <c r="F43" s="52">
        <v>-718043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7141467.9500000002</v>
      </c>
      <c r="E44" s="52">
        <v>7141467.9500000002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7141467.9500000002</v>
      </c>
      <c r="E45" s="52">
        <v>7141467.9500000002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7141467.9500000002</v>
      </c>
      <c r="E46" s="52">
        <v>6938706.6799999997</v>
      </c>
      <c r="F46" s="52">
        <v>202761.27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6938706.6799999997</v>
      </c>
      <c r="E47" s="52">
        <v>0</v>
      </c>
      <c r="F47" s="52">
        <v>6938706.6799999997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79" t="s">
        <v>629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0" t="s">
        <v>632</v>
      </c>
      <c r="C10" s="180"/>
      <c r="D10" s="180"/>
      <c r="E10" s="180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0" t="s">
        <v>636</v>
      </c>
      <c r="C12" s="180"/>
      <c r="D12" s="180"/>
      <c r="E12" s="180"/>
    </row>
    <row r="13" spans="1:8" s="6" customFormat="1" ht="26.1" customHeight="1" x14ac:dyDescent="0.2">
      <c r="A13" s="118" t="s">
        <v>637</v>
      </c>
      <c r="B13" s="180" t="s">
        <v>638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4"/>
  <sheetViews>
    <sheetView topLeftCell="B135" zoomScaleNormal="100" workbookViewId="0">
      <selection sqref="A1:H144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59" t="str">
        <f>'Notas a los Edos Financieros'!A1</f>
        <v>lnstituto Municipal de la Juventud de León Guanajuato</v>
      </c>
      <c r="B1" s="160"/>
      <c r="C1" s="160"/>
      <c r="D1" s="160"/>
      <c r="E1" s="160"/>
      <c r="F1" s="160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59" t="s">
        <v>65</v>
      </c>
      <c r="B2" s="160"/>
      <c r="C2" s="160"/>
      <c r="D2" s="160"/>
      <c r="E2" s="160"/>
      <c r="F2" s="16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59" t="str">
        <f>'Notas a los Edos Financieros'!A3</f>
        <v>Correspondiente del 01 de enero al 31 de marzo del 2022</v>
      </c>
      <c r="B3" s="160"/>
      <c r="C3" s="160"/>
      <c r="D3" s="160"/>
      <c r="E3" s="160"/>
      <c r="F3" s="160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3326921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7441063.3300000001</v>
      </c>
      <c r="D62" s="42">
        <v>-421354.67</v>
      </c>
      <c r="E62" s="42">
        <v>-3532635.35</v>
      </c>
    </row>
    <row r="63" spans="1:8" x14ac:dyDescent="0.2">
      <c r="A63" s="40">
        <v>1241</v>
      </c>
      <c r="B63" s="38" t="s">
        <v>130</v>
      </c>
      <c r="C63" s="42">
        <v>4171647.88</v>
      </c>
      <c r="D63" s="42">
        <v>-256932.95</v>
      </c>
      <c r="E63" s="42">
        <v>-1764727.85</v>
      </c>
    </row>
    <row r="64" spans="1:8" x14ac:dyDescent="0.2">
      <c r="A64" s="40">
        <v>1242</v>
      </c>
      <c r="B64" s="38" t="s">
        <v>131</v>
      </c>
      <c r="C64" s="42">
        <v>264197.13</v>
      </c>
      <c r="D64" s="42">
        <v>-16608.990000000002</v>
      </c>
      <c r="E64" s="42">
        <v>-181610.93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2868314.13</v>
      </c>
      <c r="D66" s="42">
        <v>-143415.69</v>
      </c>
      <c r="E66" s="42">
        <v>-1554359.85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136904.19</v>
      </c>
      <c r="D68" s="42">
        <v>-4397.04</v>
      </c>
      <c r="E68" s="42">
        <v>-31936.720000000001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2344260.4300000002</v>
      </c>
      <c r="D74" s="42">
        <v>-150090.17000000001</v>
      </c>
      <c r="E74" s="42">
        <v>-1911594.78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2344260.4300000002</v>
      </c>
      <c r="D78" s="42">
        <v>-150090.17000000001</v>
      </c>
      <c r="E78" s="42">
        <v>-1911594.78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845537.5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155227.26999999999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690310.23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18"/>
  <sheetViews>
    <sheetView zoomScaleNormal="100" workbookViewId="0">
      <selection activeCell="D1" sqref="D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>lnstituto Municipal de la Juventud de León Guanajuato</v>
      </c>
      <c r="B1" s="161"/>
      <c r="C1" s="161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1" t="s">
        <v>251</v>
      </c>
      <c r="B2" s="161"/>
      <c r="C2" s="16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1" t="str">
        <f>ESF!A3</f>
        <v>Correspondiente del 01 de enero al 31 de marzo del 2022</v>
      </c>
      <c r="B3" s="161"/>
      <c r="C3" s="161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17362783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17362783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40680.769999999997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40680.769999999997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40680.769999999997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7541900.9500000002</v>
      </c>
      <c r="D98" s="70">
        <f>+(C98*100%)/$C$98</f>
        <v>1</v>
      </c>
      <c r="E98" s="66"/>
    </row>
    <row r="99" spans="1:5" x14ac:dyDescent="0.2">
      <c r="A99" s="68">
        <v>5100</v>
      </c>
      <c r="B99" s="66" t="s">
        <v>333</v>
      </c>
      <c r="C99" s="69">
        <v>6970456.1100000003</v>
      </c>
      <c r="D99" s="70">
        <f>+(C99*100%)/$C$98</f>
        <v>0.92423066229741457</v>
      </c>
      <c r="E99" s="66"/>
    </row>
    <row r="100" spans="1:5" x14ac:dyDescent="0.2">
      <c r="A100" s="68">
        <v>5110</v>
      </c>
      <c r="B100" s="66" t="s">
        <v>334</v>
      </c>
      <c r="C100" s="69">
        <v>6292688.8899999997</v>
      </c>
      <c r="D100" s="70">
        <f>+(C100*100%)/$C$98</f>
        <v>0.83436376740004781</v>
      </c>
      <c r="E100" s="66"/>
    </row>
    <row r="101" spans="1:5" x14ac:dyDescent="0.2">
      <c r="A101" s="68">
        <v>5111</v>
      </c>
      <c r="B101" s="66" t="s">
        <v>335</v>
      </c>
      <c r="C101" s="69">
        <v>3821895.46</v>
      </c>
      <c r="D101" s="70">
        <f>+(C101*100%)/$C$98</f>
        <v>0.50675492628950525</v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>
        <f>+(C102*100%)/$C$98</f>
        <v>0</v>
      </c>
      <c r="E102" s="66"/>
    </row>
    <row r="103" spans="1:5" x14ac:dyDescent="0.2">
      <c r="A103" s="68">
        <v>5113</v>
      </c>
      <c r="B103" s="66" t="s">
        <v>337</v>
      </c>
      <c r="C103" s="69">
        <v>393165.89</v>
      </c>
      <c r="D103" s="70">
        <f t="shared" ref="D100:D163" si="0">+(C103*100%)/$C$98</f>
        <v>5.2130874245968455E-2</v>
      </c>
      <c r="E103" s="66"/>
    </row>
    <row r="104" spans="1:5" x14ac:dyDescent="0.2">
      <c r="A104" s="68">
        <v>5114</v>
      </c>
      <c r="B104" s="66" t="s">
        <v>338</v>
      </c>
      <c r="C104" s="69">
        <v>803190.1</v>
      </c>
      <c r="D104" s="70">
        <f t="shared" si="0"/>
        <v>0.10649703640035209</v>
      </c>
      <c r="E104" s="66"/>
    </row>
    <row r="105" spans="1:5" x14ac:dyDescent="0.2">
      <c r="A105" s="68">
        <v>5115</v>
      </c>
      <c r="B105" s="66" t="s">
        <v>339</v>
      </c>
      <c r="C105" s="69">
        <v>1274437.44</v>
      </c>
      <c r="D105" s="70">
        <f t="shared" si="0"/>
        <v>0.168980930464222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341</v>
      </c>
      <c r="C107" s="69">
        <v>115583.03</v>
      </c>
      <c r="D107" s="70">
        <f t="shared" si="0"/>
        <v>1.5325450541749689E-2</v>
      </c>
      <c r="E107" s="66"/>
    </row>
    <row r="108" spans="1:5" x14ac:dyDescent="0.2">
      <c r="A108" s="68">
        <v>5121</v>
      </c>
      <c r="B108" s="66" t="s">
        <v>342</v>
      </c>
      <c r="C108" s="69">
        <v>69118.75</v>
      </c>
      <c r="D108" s="70">
        <f t="shared" si="0"/>
        <v>9.1646324259933437E-3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>
        <f t="shared" si="0"/>
        <v>0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15838.31</v>
      </c>
      <c r="D111" s="70">
        <f t="shared" si="0"/>
        <v>2.1000421650989726E-3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>
        <f t="shared" si="0"/>
        <v>0</v>
      </c>
      <c r="E112" s="66"/>
    </row>
    <row r="113" spans="1:5" x14ac:dyDescent="0.2">
      <c r="A113" s="68">
        <v>5126</v>
      </c>
      <c r="B113" s="66" t="s">
        <v>347</v>
      </c>
      <c r="C113" s="69">
        <v>27730.97</v>
      </c>
      <c r="D113" s="70">
        <f t="shared" si="0"/>
        <v>3.6769204718871307E-3</v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>
        <f t="shared" si="0"/>
        <v>0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350</v>
      </c>
      <c r="C116" s="69">
        <v>2895</v>
      </c>
      <c r="D116" s="70">
        <f t="shared" si="0"/>
        <v>3.8385547877024291E-4</v>
      </c>
      <c r="E116" s="66"/>
    </row>
    <row r="117" spans="1:5" x14ac:dyDescent="0.2">
      <c r="A117" s="68">
        <v>5130</v>
      </c>
      <c r="B117" s="66" t="s">
        <v>351</v>
      </c>
      <c r="C117" s="69">
        <v>562184.18999999994</v>
      </c>
      <c r="D117" s="70">
        <f t="shared" si="0"/>
        <v>7.4541444355616993E-2</v>
      </c>
      <c r="E117" s="66"/>
    </row>
    <row r="118" spans="1:5" x14ac:dyDescent="0.2">
      <c r="A118" s="68">
        <v>5131</v>
      </c>
      <c r="B118" s="66" t="s">
        <v>352</v>
      </c>
      <c r="C118" s="69">
        <v>63677.25</v>
      </c>
      <c r="D118" s="70">
        <f t="shared" si="0"/>
        <v>8.4431299777279617E-3</v>
      </c>
      <c r="E118" s="66"/>
    </row>
    <row r="119" spans="1:5" x14ac:dyDescent="0.2">
      <c r="A119" s="68">
        <v>5132</v>
      </c>
      <c r="B119" s="66" t="s">
        <v>353</v>
      </c>
      <c r="C119" s="69">
        <v>6314.22</v>
      </c>
      <c r="D119" s="70">
        <f t="shared" si="0"/>
        <v>8.3721863252526538E-4</v>
      </c>
      <c r="E119" s="66"/>
    </row>
    <row r="120" spans="1:5" x14ac:dyDescent="0.2">
      <c r="A120" s="68">
        <v>5133</v>
      </c>
      <c r="B120" s="66" t="s">
        <v>354</v>
      </c>
      <c r="C120" s="69">
        <v>101991.75</v>
      </c>
      <c r="D120" s="70">
        <f t="shared" si="0"/>
        <v>1.352334785038512E-2</v>
      </c>
      <c r="E120" s="66"/>
    </row>
    <row r="121" spans="1:5" x14ac:dyDescent="0.2">
      <c r="A121" s="68">
        <v>5134</v>
      </c>
      <c r="B121" s="66" t="s">
        <v>355</v>
      </c>
      <c r="C121" s="69">
        <v>42139.31</v>
      </c>
      <c r="D121" s="70">
        <f t="shared" si="0"/>
        <v>5.5873592452841741E-3</v>
      </c>
      <c r="E121" s="66"/>
    </row>
    <row r="122" spans="1:5" x14ac:dyDescent="0.2">
      <c r="A122" s="68">
        <v>5135</v>
      </c>
      <c r="B122" s="66" t="s">
        <v>356</v>
      </c>
      <c r="C122" s="69">
        <v>109592.43</v>
      </c>
      <c r="D122" s="70">
        <f t="shared" si="0"/>
        <v>1.4531141515455728E-2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>
        <f t="shared" si="0"/>
        <v>0</v>
      </c>
      <c r="E123" s="66"/>
    </row>
    <row r="124" spans="1:5" x14ac:dyDescent="0.2">
      <c r="A124" s="68">
        <v>5137</v>
      </c>
      <c r="B124" s="66" t="s">
        <v>358</v>
      </c>
      <c r="C124" s="69">
        <v>2264</v>
      </c>
      <c r="D124" s="70">
        <f t="shared" si="0"/>
        <v>3.0018956958059755E-4</v>
      </c>
      <c r="E124" s="66"/>
    </row>
    <row r="125" spans="1:5" x14ac:dyDescent="0.2">
      <c r="A125" s="68">
        <v>5138</v>
      </c>
      <c r="B125" s="66" t="s">
        <v>359</v>
      </c>
      <c r="C125" s="69">
        <v>97335.22</v>
      </c>
      <c r="D125" s="70">
        <f t="shared" si="0"/>
        <v>1.2905926588707055E-2</v>
      </c>
      <c r="E125" s="66"/>
    </row>
    <row r="126" spans="1:5" x14ac:dyDescent="0.2">
      <c r="A126" s="68">
        <v>5139</v>
      </c>
      <c r="B126" s="66" t="s">
        <v>360</v>
      </c>
      <c r="C126" s="69">
        <v>138870.01</v>
      </c>
      <c r="D126" s="70">
        <f t="shared" si="0"/>
        <v>1.8413130975951097E-2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>
        <f t="shared" si="0"/>
        <v>0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>
        <f t="shared" ref="D164:D216" si="1">+(C164*100%)/$C$98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v>571444.84</v>
      </c>
      <c r="D185" s="70">
        <f t="shared" si="1"/>
        <v>7.576933770258544E-2</v>
      </c>
      <c r="E185" s="66"/>
    </row>
    <row r="186" spans="1:5" x14ac:dyDescent="0.2">
      <c r="A186" s="68">
        <v>5510</v>
      </c>
      <c r="B186" s="66" t="s">
        <v>414</v>
      </c>
      <c r="C186" s="69">
        <v>571444.84</v>
      </c>
      <c r="D186" s="70">
        <f t="shared" si="1"/>
        <v>7.576933770258544E-2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421354.67</v>
      </c>
      <c r="D191" s="70">
        <f t="shared" si="1"/>
        <v>5.5868496920527706E-2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150090.17000000001</v>
      </c>
      <c r="D193" s="70">
        <f t="shared" si="1"/>
        <v>1.9900840782057741E-2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topLeftCell="A11" workbookViewId="0">
      <selection sqref="A1:E3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2" t="str">
        <f>ESF!A1</f>
        <v>lnstituto Municipal de la Juventud de León Guanajuato</v>
      </c>
      <c r="B1" s="162"/>
      <c r="C1" s="162"/>
      <c r="D1" s="45" t="s">
        <v>0</v>
      </c>
      <c r="E1" s="46">
        <f>'Notas a los Edos Financieros'!D1</f>
        <v>2022</v>
      </c>
    </row>
    <row r="2" spans="1:5" ht="18.95" customHeight="1" x14ac:dyDescent="0.2">
      <c r="A2" s="162" t="s">
        <v>451</v>
      </c>
      <c r="B2" s="162"/>
      <c r="C2" s="162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2" t="str">
        <f>ESF!A3</f>
        <v>Correspondiente del 01 de enero al 31 de marzo del 2022</v>
      </c>
      <c r="B3" s="162"/>
      <c r="C3" s="162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9861562.8200000003</v>
      </c>
    </row>
    <row r="15" spans="1:5" x14ac:dyDescent="0.2">
      <c r="A15" s="51">
        <v>3220</v>
      </c>
      <c r="B15" s="47" t="s">
        <v>458</v>
      </c>
      <c r="C15" s="52">
        <v>5829412.4500000002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52"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52">
        <v>0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topLeftCell="A129" workbookViewId="0">
      <selection sqref="A1:E13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2" t="str">
        <f>ESF!A1</f>
        <v>lnstituto Municipal de la Juventud de León Guanajuato</v>
      </c>
      <c r="B1" s="162"/>
      <c r="C1" s="162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2" t="s">
        <v>474</v>
      </c>
      <c r="B2" s="162"/>
      <c r="C2" s="162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2" t="str">
        <f>ESF!A3</f>
        <v>Correspondiente del 01 de enero al 31 de marzo del 2022</v>
      </c>
      <c r="B3" s="162"/>
      <c r="C3" s="162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8863178.9499999993</v>
      </c>
      <c r="D9" s="52">
        <v>5104964.47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8863178.9499999993</v>
      </c>
      <c r="D15" s="120">
        <v>5104964.47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171011.84</v>
      </c>
      <c r="D37" s="120">
        <v>171011.84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171011.84</v>
      </c>
      <c r="D41" s="52">
        <v>171011.84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171011.84</v>
      </c>
      <c r="D43" s="120">
        <f>D20+D28+D37</f>
        <v>171011.84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0</v>
      </c>
      <c r="D47" s="120">
        <v>0</v>
      </c>
      <c r="E47" s="157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571444.84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421354.67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150090.17000000001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1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1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2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2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1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2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2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2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2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2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1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2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1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2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1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2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2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2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2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2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2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2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" sqref="B1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2022-04-22T16:49:38Z</cp:lastPrinted>
  <dcterms:created xsi:type="dcterms:W3CDTF">2012-12-11T20:36:24Z</dcterms:created>
  <dcterms:modified xsi:type="dcterms:W3CDTF">2022-04-22T16:49:43Z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