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2.- abr- jun 21 imju\2do trimestre IMJU 2021\"/>
    </mc:Choice>
  </mc:AlternateContent>
  <xr:revisionPtr revIDLastSave="0" documentId="13_ncr:1_{E77CD301-97F4-4C64-900D-71E8DAB814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G16" i="4"/>
  <c r="H16" i="4"/>
  <c r="H14" i="4"/>
  <c r="H13" i="4"/>
  <c r="G13" i="4"/>
  <c r="F16" i="4"/>
  <c r="E16" i="4"/>
  <c r="E9" i="4"/>
  <c r="E13" i="4"/>
  <c r="E14" i="4"/>
  <c r="H38" i="4"/>
  <c r="H29" i="4"/>
  <c r="E29" i="4"/>
  <c r="D16" i="4"/>
  <c r="C16" i="4"/>
  <c r="G39" i="4" l="1"/>
  <c r="F39" i="4"/>
  <c r="D39" i="4"/>
  <c r="C39" i="4"/>
  <c r="E39" i="4"/>
  <c r="H26" i="4"/>
  <c r="H39" i="4" s="1"/>
  <c r="E26" i="4"/>
  <c r="H9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<sst xmlns="http://schemas.openxmlformats.org/spreadsheetml/2006/main" count="63" uniqueCount="40">
  <si>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</si>
  <si>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</si>
  <si>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</si>
  <si>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</si>
  <si>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</si>
  <si>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</si>
  <si>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</si>
  <si>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</si>
  <si>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</si>
  <si>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</si>
  <si>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</si>
  <si>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</si>
  <si>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</si>
  <si>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</si>
  <si>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</si>
  <si>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</si>
  <si>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</si>
  <si>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</si>
  <si>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</si>
  <si>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</si>
  <si>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</si>
  <si>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</si>
  <si>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</si>
  <si>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</si>
  <si>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</si>
  <si>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</si>
  <si>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</si>
  <si>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</si>
  <si>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</si>
  <si>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</si>
  <si>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</si>
  <si>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</si>
  <si>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</si>
  <si>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</si>
  <si>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</si>
  <si>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</si>
  <si>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</si>
  <si>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</si>
  <si>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</si>
  <si>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 Ingresos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</si>
</sst>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51</xdr:row>
      <xdr:rowOff>104775</xdr:rowOff>
    </xdr:from>
    <xdr:to>
      <xdr:col>1</xdr:col>
      <xdr:colOff>2571750</xdr:colOff>
      <xdr:row>54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9248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51</xdr:row>
          <xdr:rowOff>95250</xdr:rowOff>
        </xdr:from>
        <xdr:to>
          <xdr:col>6</xdr:col>
          <xdr:colOff>781050</xdr:colOff>
          <xdr:row>57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3362325</xdr:colOff>
      <xdr:row>51</xdr:row>
      <xdr:rowOff>95250</xdr:rowOff>
    </xdr:from>
    <xdr:to>
      <xdr:col>3</xdr:col>
      <xdr:colOff>609600</xdr:colOff>
      <xdr:row>55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6296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zoomScaleNormal="100" workbookViewId="0">
      <selection activeCell="J41" sqref="J4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6" t="s">
        <v>39</v>
      </c>
      <c r="B1" s="47"/>
      <c r="C1" s="47"/>
      <c r="D1" s="47"/>
      <c r="E1" s="47"/>
      <c r="F1" s="47"/>
      <c r="G1" s="47"/>
      <c r="H1" s="48"/>
    </row>
    <row r="2" spans="1:10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10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10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/>
      <c r="D7" s="20"/>
      <c r="E7" s="20"/>
      <c r="F7" s="20"/>
      <c r="G7" s="20"/>
      <c r="H7" s="20"/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45">
        <v>0</v>
      </c>
      <c r="D9" s="20">
        <v>0</v>
      </c>
      <c r="E9" s="20">
        <f>+C9+D9</f>
        <v>0</v>
      </c>
      <c r="F9" s="20">
        <v>0</v>
      </c>
      <c r="G9" s="20">
        <v>0</v>
      </c>
      <c r="H9" s="20">
        <f>+G9-C9</f>
        <v>0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>
        <v>41690432.002592862</v>
      </c>
      <c r="D13" s="20">
        <v>3300000</v>
      </c>
      <c r="E13" s="20">
        <f>+C13+D13</f>
        <v>44990432.002592862</v>
      </c>
      <c r="F13" s="20">
        <v>28792858.09</v>
      </c>
      <c r="G13" s="20">
        <f>28792858.09-6539514.87</f>
        <v>22253343.219999999</v>
      </c>
      <c r="H13" s="20">
        <f>+G13-C13</f>
        <v>-19437088.782592863</v>
      </c>
      <c r="J13" s="44"/>
    </row>
    <row r="14" spans="1:10" x14ac:dyDescent="0.2">
      <c r="A14" s="31"/>
      <c r="B14" s="41" t="s">
        <v>6</v>
      </c>
      <c r="C14" s="20">
        <v>0</v>
      </c>
      <c r="D14" s="20">
        <v>143270.03</v>
      </c>
      <c r="E14" s="20">
        <f>+C14+D14</f>
        <v>143270.03</v>
      </c>
      <c r="F14" s="20">
        <v>158822.29999999999</v>
      </c>
      <c r="G14" s="20">
        <v>158822.29999999999</v>
      </c>
      <c r="H14" s="20">
        <f>+G14-C14</f>
        <v>158822.29999999999</v>
      </c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+SUM(C5:C15)</f>
        <v>41690432.002592862</v>
      </c>
      <c r="D16" s="21">
        <f>+SUM(D5:D15)</f>
        <v>3443270.03</v>
      </c>
      <c r="E16" s="21">
        <f>+SUM(E5:E15)</f>
        <v>45133702.032592863</v>
      </c>
      <c r="F16" s="21">
        <f>+SUM(F5:F15)</f>
        <v>28951680.390000001</v>
      </c>
      <c r="G16" s="21">
        <f>+SUM(G5:G15)</f>
        <v>22412165.52</v>
      </c>
      <c r="H16" s="21">
        <f>+SUM(H5:H15)</f>
        <v>-19278266.482592862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29</v>
      </c>
      <c r="C26" s="45">
        <v>0</v>
      </c>
      <c r="D26" s="20">
        <v>0</v>
      </c>
      <c r="E26" s="20">
        <f>+C26+D26</f>
        <v>0</v>
      </c>
      <c r="F26" s="20">
        <v>0</v>
      </c>
      <c r="G26" s="20">
        <v>0</v>
      </c>
      <c r="H26" s="20">
        <f>+G26-C26</f>
        <v>0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0">
        <v>41690432.002592862</v>
      </c>
      <c r="D29" s="20">
        <v>3300000</v>
      </c>
      <c r="E29" s="20">
        <f>+C29+D29</f>
        <v>44990432.002592862</v>
      </c>
      <c r="F29" s="20">
        <v>28792858.09</v>
      </c>
      <c r="G29" s="20">
        <v>22253343.219999999</v>
      </c>
      <c r="H29" s="20">
        <f>+G29-C29</f>
        <v>-19437088.782592863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0"/>
      <c r="D35" s="20"/>
      <c r="E35" s="20"/>
      <c r="F35" s="20"/>
      <c r="G35" s="20"/>
      <c r="H35" s="20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0">
        <v>0</v>
      </c>
      <c r="D38" s="20">
        <v>143270.03</v>
      </c>
      <c r="E38" s="20">
        <f>+C38+D38</f>
        <v>143270.03</v>
      </c>
      <c r="F38" s="20">
        <v>158822.29999999999</v>
      </c>
      <c r="G38" s="20">
        <v>158822.29999999999</v>
      </c>
      <c r="H38" s="20">
        <f>+G38-C38</f>
        <v>158822.29999999999</v>
      </c>
    </row>
    <row r="39" spans="1:8" x14ac:dyDescent="0.2">
      <c r="A39" s="17"/>
      <c r="B39" s="18" t="s">
        <v>14</v>
      </c>
      <c r="C39" s="21">
        <f>+SUM(C21:C38)</f>
        <v>41690432.002592862</v>
      </c>
      <c r="D39" s="21">
        <f t="shared" ref="D39:H39" si="0">+SUM(D21:D38)</f>
        <v>3443270.03</v>
      </c>
      <c r="E39" s="21">
        <f t="shared" si="0"/>
        <v>45133702.032592863</v>
      </c>
      <c r="F39" s="21">
        <f t="shared" si="0"/>
        <v>28951680.390000001</v>
      </c>
      <c r="G39" s="21">
        <f t="shared" si="0"/>
        <v>22412165.52</v>
      </c>
      <c r="H39" s="21">
        <f t="shared" si="0"/>
        <v>-19278266.482592862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C41" s="44"/>
      <c r="D41" s="44"/>
      <c r="E41" s="44"/>
      <c r="F41" s="44"/>
      <c r="G41" s="44"/>
      <c r="H41" s="44"/>
    </row>
    <row r="42" spans="1:8" ht="22.5" x14ac:dyDescent="0.2">
      <c r="B42" s="36" t="s">
        <v>35</v>
      </c>
      <c r="C42" s="44"/>
      <c r="D42" s="44"/>
      <c r="E42" s="44"/>
      <c r="F42" s="44"/>
      <c r="G42" s="44"/>
      <c r="H42" s="44"/>
    </row>
    <row r="43" spans="1:8" x14ac:dyDescent="0.2">
      <c r="B43" s="37" t="s">
        <v>36</v>
      </c>
      <c r="C43" s="44"/>
      <c r="D43" s="44"/>
      <c r="E43" s="44"/>
      <c r="F43" s="44"/>
      <c r="G43" s="44"/>
      <c r="H43" s="44"/>
    </row>
    <row r="44" spans="1:8" x14ac:dyDescent="0.2">
      <c r="B44" s="37" t="s">
        <v>37</v>
      </c>
    </row>
    <row r="46" spans="1:8" x14ac:dyDescent="0.2">
      <c r="D46" s="44"/>
      <c r="E46" s="44"/>
      <c r="F46" s="44"/>
      <c r="G46" s="44"/>
    </row>
    <row r="47" spans="1:8" x14ac:dyDescent="0.2">
      <c r="A47" s="43" t="s">
        <v>38</v>
      </c>
      <c r="B47" s="44"/>
      <c r="C47" s="44"/>
      <c r="D47" s="44"/>
      <c r="E47" s="44"/>
      <c r="F47" s="44"/>
      <c r="G47" s="44"/>
    </row>
    <row r="48" spans="1:8" x14ac:dyDescent="0.2">
      <c r="A48" s="43"/>
      <c r="B48" s="44"/>
      <c r="C48" s="44"/>
      <c r="D48" s="44"/>
      <c r="E48" s="44"/>
      <c r="F48" s="44"/>
      <c r="G48" s="44"/>
    </row>
    <row r="49" spans="1:7" x14ac:dyDescent="0.2">
      <c r="A49" s="43"/>
      <c r="B49" s="44"/>
      <c r="C49" s="44"/>
      <c r="D49" s="44"/>
      <c r="E49" s="44"/>
      <c r="F49" s="44"/>
      <c r="G49" s="44"/>
    </row>
    <row r="50" spans="1:7" x14ac:dyDescent="0.2">
      <c r="B50" s="44"/>
      <c r="C50" s="44"/>
      <c r="D50" s="44"/>
      <c r="E50" s="44"/>
      <c r="F50" s="44"/>
      <c r="G50" s="44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342900</xdr:colOff>
                <xdr:row>51</xdr:row>
                <xdr:rowOff>95250</xdr:rowOff>
              </from>
              <to>
                <xdr:col>6</xdr:col>
                <xdr:colOff>781050</xdr:colOff>
                <xdr:row>57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2017-03-30T22:07:26Z</cp:lastPrinted>
  <dcterms:created xsi:type="dcterms:W3CDTF">2012-12-11T20:48:19Z</dcterms:created>
  <dcterms:modified xsi:type="dcterms:W3CDTF">2021-07-21T01:40:47Z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