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4TO TRIM 2020\4TO trimestre 2020\"/>
    </mc:Choice>
  </mc:AlternateContent>
  <xr:revisionPtr revIDLastSave="0" documentId="13_ncr:1_{405D1EB1-2516-4453-A39D-61938DEADC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G23" i="1"/>
  <c r="G19" i="1"/>
  <c r="F19" i="1"/>
  <c r="G8" i="1"/>
  <c r="F8" i="1"/>
  <c r="G7" i="1"/>
  <c r="F7" i="1"/>
  <c r="F23" i="1" l="1"/>
  <c r="F24" i="1" l="1"/>
  <c r="G24" i="1" s="1"/>
  <c r="F22" i="1"/>
  <c r="G22" i="1" s="1"/>
  <c r="F21" i="1"/>
  <c r="G21" i="1" s="1"/>
  <c r="F20" i="1"/>
  <c r="G20" i="1" s="1"/>
  <c r="F18" i="1"/>
  <c r="G18" i="1" s="1"/>
  <c r="F17" i="1"/>
  <c r="G17" i="1" s="1"/>
  <c r="F16" i="1"/>
  <c r="G16" i="1" s="1"/>
  <c r="E15" i="1"/>
  <c r="D15" i="1"/>
  <c r="C15" i="1"/>
  <c r="C4" i="1" s="1"/>
  <c r="F13" i="1"/>
  <c r="G13" i="1" s="1"/>
  <c r="F12" i="1"/>
  <c r="G12" i="1" s="1"/>
  <c r="F11" i="1"/>
  <c r="G11" i="1" s="1"/>
  <c r="F10" i="1"/>
  <c r="G10" i="1" s="1"/>
  <c r="F9" i="1"/>
  <c r="G9" i="1" s="1"/>
  <c r="F6" i="1"/>
  <c r="E6" i="1"/>
  <c r="G6" i="1" l="1"/>
  <c r="F15" i="1"/>
  <c r="F4" i="1" s="1"/>
  <c r="E4" i="1"/>
  <c r="D4" i="1"/>
  <c r="G15" i="1"/>
  <c r="G4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<sst xmlns="http://schemas.openxmlformats.org/spreadsheetml/2006/main" count="27" uniqueCount="27">
  <si>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</si>
  <si>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</si>
  <si>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</si>
  <si>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</si>
  <si>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</si>
  <si>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</si>
  <si>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</si>
  <si>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</si>
  <si>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</si>
  <si>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</si>
  <si>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</si>
  <si>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</si>
  <si>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</si>
  <si>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</si>
  <si>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</si>
  <si>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</si>
  <si>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</si>
  <si>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</si>
  <si>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</si>
  <si>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</si>
  <si>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</si>
  <si>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</si>
  <si>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</si>
  <si>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</si>
  <si>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</si>
  <si>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</si>
  <si>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del Activo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</si>
</sst>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2514600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34</xdr:row>
          <xdr:rowOff>19050</xdr:rowOff>
        </xdr:from>
        <xdr:to>
          <xdr:col>6</xdr:col>
          <xdr:colOff>723900</xdr:colOff>
          <xdr:row>39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3571875</xdr:colOff>
      <xdr:row>33</xdr:row>
      <xdr:rowOff>123825</xdr:rowOff>
    </xdr:from>
    <xdr:to>
      <xdr:col>3</xdr:col>
      <xdr:colOff>285750</xdr:colOff>
      <xdr:row>37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343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zoomScaleNormal="100" workbookViewId="0">
      <selection activeCell="I1" sqref="I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8833246.5499999989</v>
      </c>
      <c r="D4" s="13">
        <f>+D6+D15</f>
        <v>83770090.890000001</v>
      </c>
      <c r="E4" s="13">
        <f>+E6+E15</f>
        <v>83214124.109999999</v>
      </c>
      <c r="F4" s="13">
        <f>+F6+F15</f>
        <v>9389213.3300000075</v>
      </c>
      <c r="G4" s="13">
        <f>+G6+G15</f>
        <v>555966.78000000794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4703365.8999999994</v>
      </c>
      <c r="D6" s="13">
        <f>+SUM(D7:D13)</f>
        <v>81055267.659999996</v>
      </c>
      <c r="E6" s="13">
        <f t="shared" ref="E6" si="0">+SUM(E7:E13)</f>
        <v>81798501.849999994</v>
      </c>
      <c r="F6" s="13">
        <f>+SUM(F7:F13)</f>
        <v>3960131.7100000083</v>
      </c>
      <c r="G6" s="13">
        <f>+SUM(G7:G13)</f>
        <v>-743234.18999999156</v>
      </c>
    </row>
    <row r="7" spans="1:7" x14ac:dyDescent="0.2">
      <c r="A7" s="3">
        <v>1110</v>
      </c>
      <c r="B7" s="7" t="s">
        <v>9</v>
      </c>
      <c r="C7" s="13">
        <v>4657806.63</v>
      </c>
      <c r="D7" s="13">
        <v>42134109.770000003</v>
      </c>
      <c r="E7" s="13">
        <v>42898094.170000002</v>
      </c>
      <c r="F7" s="13">
        <f>+C7+D7-E7</f>
        <v>3893822.2300000042</v>
      </c>
      <c r="G7" s="13">
        <f>+F7-C7</f>
        <v>-763984.39999999572</v>
      </c>
    </row>
    <row r="8" spans="1:7" x14ac:dyDescent="0.2">
      <c r="A8" s="3">
        <v>1120</v>
      </c>
      <c r="B8" s="7" t="s">
        <v>10</v>
      </c>
      <c r="C8" s="13">
        <v>45559.27</v>
      </c>
      <c r="D8" s="13">
        <v>38921157.890000001</v>
      </c>
      <c r="E8" s="13">
        <v>38900407.68</v>
      </c>
      <c r="F8" s="13">
        <f>+C8+D8-E8</f>
        <v>66309.480000004172</v>
      </c>
      <c r="G8" s="13">
        <f>+F8-C8</f>
        <v>20750.210000004176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ref="F9:F24" si="1">+C9+D9-E9</f>
        <v>0</v>
      </c>
      <c r="G9" s="13">
        <f t="shared" ref="G9:G13" si="2">+F9-C9</f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2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2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2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2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4129880.65</v>
      </c>
      <c r="D15" s="13">
        <f>+SUM(D16:D24)</f>
        <v>2714823.23</v>
      </c>
      <c r="E15" s="13">
        <f>+SUM(E16:E24)</f>
        <v>1415622.26</v>
      </c>
      <c r="F15" s="13">
        <f>+SUM(F16:F24)</f>
        <v>5429081.6199999992</v>
      </c>
      <c r="G15" s="13">
        <f>+SUM(G16:G24)</f>
        <v>1299200.9699999995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ref="G16:G24" si="3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1"/>
        <v>0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1"/>
        <v>0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4736552.67</v>
      </c>
      <c r="D19" s="13">
        <v>1152104.68</v>
      </c>
      <c r="E19" s="13">
        <v>0</v>
      </c>
      <c r="F19" s="13">
        <f>+C19+D19-E19</f>
        <v>5888657.3499999996</v>
      </c>
      <c r="G19" s="13">
        <f>+F19-C19</f>
        <v>1152104.6799999997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1562718.55</v>
      </c>
      <c r="E20" s="13">
        <v>0</v>
      </c>
      <c r="F20" s="13">
        <f t="shared" si="1"/>
        <v>1562718.55</v>
      </c>
      <c r="G20" s="13">
        <f t="shared" si="3"/>
        <v>1562718.55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3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-606672.02</v>
      </c>
      <c r="D23" s="13">
        <v>0</v>
      </c>
      <c r="E23" s="13">
        <v>1415622.26</v>
      </c>
      <c r="F23" s="13">
        <f>+C23+D23-E23</f>
        <v>-2022294.28</v>
      </c>
      <c r="G23" s="13">
        <f>+F23-C23</f>
        <v>-1415622.26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8" spans="1:7" x14ac:dyDescent="0.2">
      <c r="A28" s="19" t="s">
        <v>25</v>
      </c>
    </row>
    <row r="31" spans="1:7" x14ac:dyDescent="0.2">
      <c r="C31" s="20"/>
      <c r="D31" s="20"/>
      <c r="E31" s="20"/>
      <c r="F31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342900</xdr:colOff>
                <xdr:row>34</xdr:row>
                <xdr:rowOff>19050</xdr:rowOff>
              </from>
              <to>
                <xdr:col>6</xdr:col>
                <xdr:colOff>723900</xdr:colOff>
                <xdr:row>39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2021-01-25T17:09:56Z</cp:lastPrinted>
  <dcterms:created xsi:type="dcterms:W3CDTF">2014-02-09T04:04:15Z</dcterms:created>
  <dcterms:modified xsi:type="dcterms:W3CDTF">2021-01-25T17:10:03Z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