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4TO. TRIM OCT A DIC\"/>
    </mc:Choice>
  </mc:AlternateContent>
  <xr:revisionPtr revIDLastSave="0" documentId="8_{52709236-0FF3-41DE-9968-73BE7580B0B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F23" i="1"/>
  <c r="G23" i="1" s="1"/>
  <c r="D6" i="1"/>
  <c r="F7" i="1" l="1"/>
  <c r="G7" i="1" s="1"/>
  <c r="F24" i="1" l="1"/>
  <c r="G24" i="1" s="1"/>
  <c r="F22" i="1"/>
  <c r="G22" i="1" s="1"/>
  <c r="F21" i="1"/>
  <c r="G21" i="1" s="1"/>
  <c r="F20" i="1"/>
  <c r="G20" i="1" s="1"/>
  <c r="F19" i="1"/>
  <c r="F18" i="1"/>
  <c r="G18" i="1" s="1"/>
  <c r="F17" i="1"/>
  <c r="G17" i="1" s="1"/>
  <c r="F16" i="1"/>
  <c r="G16" i="1" s="1"/>
  <c r="D4" i="1"/>
  <c r="F13" i="1"/>
  <c r="G13" i="1" s="1"/>
  <c r="F12" i="1"/>
  <c r="G12" i="1" s="1"/>
  <c r="F11" i="1"/>
  <c r="G11" i="1" s="1"/>
  <c r="G10" i="1"/>
  <c r="F10" i="1"/>
  <c r="F9" i="1"/>
  <c r="G9" i="1" s="1"/>
  <c r="F8" i="1"/>
  <c r="G8" i="1" s="1"/>
  <c r="E6" i="1"/>
  <c r="E4" i="1" s="1"/>
  <c r="C6" i="1"/>
  <c r="C4" i="1" s="1"/>
  <c r="G6" i="1" l="1"/>
  <c r="G19" i="1"/>
  <c r="G15" i="1" s="1"/>
  <c r="F15" i="1"/>
  <c r="F6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<sst xmlns="http://schemas.openxmlformats.org/spreadsheetml/2006/main" count="27" uniqueCount="27">
  <si>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</si>
  <si>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</si>
  <si>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</si>
  <si>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</si>
  <si>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</si>
  <si>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</si>
  <si>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</si>
  <si>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</si>
  <si>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</si>
  <si>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</si>
  <si>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</si>
  <si>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</si>
  <si>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</si>
  <si>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</si>
  <si>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</si>
  <si>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</si>
  <si>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</si>
  <si>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</si>
  <si>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</si>
  <si>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</si>
  <si>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</si>
  <si>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</si>
  <si>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</si>
  <si>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</si>
  <si>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</si>
  <si>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</si>
  <si>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del Activo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</si>
</sst>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2514600</xdr:colOff>
      <xdr:row>36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33</xdr:row>
          <xdr:rowOff>22860</xdr:rowOff>
        </xdr:from>
        <xdr:to>
          <xdr:col>6</xdr:col>
          <xdr:colOff>723900</xdr:colOff>
          <xdr:row>38</xdr:row>
          <xdr:rowOff>106680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3571875</xdr:colOff>
      <xdr:row>32</xdr:row>
      <xdr:rowOff>123825</xdr:rowOff>
    </xdr:from>
    <xdr:to>
      <xdr:col>3</xdr:col>
      <xdr:colOff>285750</xdr:colOff>
      <xdr:row>36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343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workbookViewId="0">
      <selection activeCell="K25" sqref="K25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4176082.5</v>
      </c>
      <c r="D4" s="13">
        <f>+D6+D15</f>
        <v>86108670.430000007</v>
      </c>
      <c r="E4" s="13">
        <f>+E6+E15</f>
        <v>81451001.24000001</v>
      </c>
      <c r="F4" s="13">
        <f>+F6+F15</f>
        <v>8833751.6899999976</v>
      </c>
      <c r="G4" s="13">
        <f>+G6+G15</f>
        <v>4657669.1899999985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3932715.9699999997</v>
      </c>
      <c r="D6" s="13">
        <f>+SUM(D7:D13)</f>
        <v>81718051.670000002</v>
      </c>
      <c r="E6" s="13">
        <f t="shared" ref="E6:G6" si="0">+SUM(E7:E13)</f>
        <v>80947401.74000001</v>
      </c>
      <c r="F6" s="13">
        <f>+SUM(F7:F13)</f>
        <v>4703365.8999999985</v>
      </c>
      <c r="G6" s="13">
        <f t="shared" si="0"/>
        <v>770649.92999999854</v>
      </c>
    </row>
    <row r="7" spans="1:7" x14ac:dyDescent="0.2">
      <c r="A7" s="3">
        <v>1110</v>
      </c>
      <c r="B7" s="7" t="s">
        <v>9</v>
      </c>
      <c r="C7" s="13">
        <v>3802404.92</v>
      </c>
      <c r="D7" s="13">
        <v>40480041.25</v>
      </c>
      <c r="E7" s="13">
        <v>39624639.539999999</v>
      </c>
      <c r="F7" s="13">
        <f>+C7+D7-E7</f>
        <v>4657806.6300000027</v>
      </c>
      <c r="G7" s="13">
        <f>+F7-C7</f>
        <v>855401.71000000276</v>
      </c>
    </row>
    <row r="8" spans="1:7" x14ac:dyDescent="0.2">
      <c r="A8" s="3">
        <v>1120</v>
      </c>
      <c r="B8" s="7" t="s">
        <v>10</v>
      </c>
      <c r="C8" s="13">
        <v>130311.05</v>
      </c>
      <c r="D8" s="13">
        <v>41238010.420000002</v>
      </c>
      <c r="E8" s="13">
        <v>41322762.200000003</v>
      </c>
      <c r="F8" s="13">
        <f t="shared" ref="F8:F24" si="1">+C8+D8-E8</f>
        <v>45559.269999995828</v>
      </c>
      <c r="G8" s="13">
        <f t="shared" ref="G8:G9" si="2">+F8-C8</f>
        <v>-84751.780000004175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 t="shared" si="2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243366.53000000003</v>
      </c>
      <c r="D15" s="13">
        <f>+SUM(D16:D24)</f>
        <v>4390618.7600000007</v>
      </c>
      <c r="E15" s="13">
        <f>+SUM(E16:E24)</f>
        <v>503599.5</v>
      </c>
      <c r="F15" s="13">
        <f>+SUM(F16:F24)</f>
        <v>4130385.79</v>
      </c>
      <c r="G15" s="13">
        <f>+SUM(G16:G24)</f>
        <v>3887019.2600000002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ref="G16:G24" si="4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1"/>
        <v>0</v>
      </c>
      <c r="G17" s="13">
        <f t="shared" si="4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1"/>
        <v>0</v>
      </c>
      <c r="G18" s="13">
        <f t="shared" si="4"/>
        <v>0</v>
      </c>
    </row>
    <row r="19" spans="1:7" x14ac:dyDescent="0.2">
      <c r="A19" s="3">
        <v>1240</v>
      </c>
      <c r="B19" s="7" t="s">
        <v>18</v>
      </c>
      <c r="C19" s="13">
        <v>353814.64</v>
      </c>
      <c r="D19" s="13">
        <v>4389493.9400000004</v>
      </c>
      <c r="E19" s="13">
        <v>6755.91</v>
      </c>
      <c r="F19" s="13">
        <f t="shared" si="1"/>
        <v>4736552.67</v>
      </c>
      <c r="G19" s="13">
        <f t="shared" si="4"/>
        <v>4382738.03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0</v>
      </c>
      <c r="E20" s="13">
        <v>0</v>
      </c>
      <c r="F20" s="13">
        <f t="shared" si="1"/>
        <v>0</v>
      </c>
      <c r="G20" s="13">
        <f t="shared" si="4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4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4"/>
        <v>0</v>
      </c>
    </row>
    <row r="23" spans="1:7" x14ac:dyDescent="0.2">
      <c r="A23" s="3">
        <v>1280</v>
      </c>
      <c r="B23" s="7" t="s">
        <v>22</v>
      </c>
      <c r="C23" s="13">
        <v>-110448.11</v>
      </c>
      <c r="D23" s="13">
        <v>1124.82</v>
      </c>
      <c r="E23" s="13">
        <v>496843.59</v>
      </c>
      <c r="F23" s="13">
        <f>+C23+D23-E23</f>
        <v>-606166.88</v>
      </c>
      <c r="G23" s="13">
        <f>+F23-C23</f>
        <v>-495718.77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4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9" t="s">
        <v>25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342900</xdr:colOff>
                <xdr:row>33</xdr:row>
                <xdr:rowOff>22860</xdr:rowOff>
              </from>
              <to>
                <xdr:col>6</xdr:col>
                <xdr:colOff>723900</xdr:colOff>
                <xdr:row>38</xdr:row>
                <xdr:rowOff>106680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2018-03-08T18:40:55Z</cp:lastPrinted>
  <dcterms:created xsi:type="dcterms:W3CDTF">2014-02-09T04:04:15Z</dcterms:created>
  <dcterms:modified xsi:type="dcterms:W3CDTF">2020-01-28T16:32:56Z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