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1.- ene-mar 19 IMJU\Archivos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" l="1"/>
  <c r="E5" i="2" l="1"/>
  <c r="E16" i="2" l="1"/>
  <c r="D16" i="2"/>
  <c r="E52" i="2"/>
  <c r="D52" i="2"/>
  <c r="E46" i="2"/>
  <c r="D46" i="2"/>
  <c r="E40" i="2"/>
  <c r="E44" i="2" s="1"/>
  <c r="D40" i="2"/>
  <c r="D44" i="2" s="1"/>
  <c r="E36" i="2"/>
  <c r="D36" i="2"/>
  <c r="E33" i="2"/>
  <c r="D5" i="2"/>
  <c r="D33" i="2" s="1"/>
  <c r="D57" i="2" l="1"/>
  <c r="D59" i="2" s="1"/>
  <c r="D62" i="2" s="1"/>
  <c r="E57" i="2"/>
  <c r="E59" i="2"/>
  <c r="E62" i="2" l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<sst xmlns="http://schemas.openxmlformats.org/spreadsheetml/2006/main" count="59" uniqueCount="51">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</sst>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2743200</xdr:colOff>
      <xdr:row>69</xdr:row>
      <xdr:rowOff>123825</xdr:rowOff>
    </xdr:from>
    <xdr:to>
      <xdr:col>3</xdr:col>
      <xdr:colOff>158535</xdr:colOff>
      <xdr:row>74</xdr:row>
      <xdr:rowOff>19212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0582275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topLeftCell="A43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50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7">
        <f>+SUM(D6:D15)</f>
        <v>14910295.5</v>
      </c>
      <c r="E5" s="27">
        <f>+SUM(E6:E15)</f>
        <v>27200417.850000001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23459.5</v>
      </c>
      <c r="E10" s="17">
        <v>40000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14886836</v>
      </c>
      <c r="E14" s="17">
        <v>27160417.850000001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5527946.0999999996</v>
      </c>
      <c r="E16" s="13">
        <f>+SUM(E17:E32)</f>
        <v>26688275.09</v>
      </c>
    </row>
    <row r="17" spans="1:5" x14ac:dyDescent="0.2">
      <c r="A17" s="4"/>
      <c r="C17" s="15" t="s">
        <v>8</v>
      </c>
      <c r="D17" s="16">
        <v>4318867.3499999996</v>
      </c>
      <c r="E17" s="17">
        <v>20343976.73</v>
      </c>
    </row>
    <row r="18" spans="1:5" x14ac:dyDescent="0.2">
      <c r="A18" s="4"/>
      <c r="C18" s="15" t="s">
        <v>9</v>
      </c>
      <c r="D18" s="16">
        <v>365282.62</v>
      </c>
      <c r="E18" s="17">
        <v>843769.23</v>
      </c>
    </row>
    <row r="19" spans="1:5" x14ac:dyDescent="0.2">
      <c r="A19" s="4"/>
      <c r="C19" s="15" t="s">
        <v>10</v>
      </c>
      <c r="D19" s="16">
        <v>821627.78</v>
      </c>
      <c r="E19" s="17">
        <v>5249687.0199999996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158000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22168.35</v>
      </c>
      <c r="E32" s="17">
        <v>92842.11</v>
      </c>
    </row>
    <row r="33" spans="1:5" x14ac:dyDescent="0.2">
      <c r="A33" s="18" t="s">
        <v>24</v>
      </c>
      <c r="C33" s="19"/>
      <c r="D33" s="13">
        <f>+D5-D16</f>
        <v>9382349.4000000004</v>
      </c>
      <c r="E33" s="13">
        <f>+E5-E16</f>
        <v>512142.76000000164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353814.64</v>
      </c>
      <c r="E40" s="13">
        <f>+SUM(E41:E43)</f>
        <v>353814.64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353814.64</v>
      </c>
      <c r="E42" s="17">
        <v>353814.64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-353814.64</v>
      </c>
      <c r="E44" s="13">
        <f>+E35-E40</f>
        <v>-353814.64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4953539.83</v>
      </c>
      <c r="E52" s="13">
        <f>+SUM(E53:E56)</f>
        <v>193152.490000002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4953539.83</v>
      </c>
      <c r="E56" s="17">
        <v>193152.490000002</v>
      </c>
    </row>
    <row r="57" spans="1:5" x14ac:dyDescent="0.2">
      <c r="A57" s="18" t="s">
        <v>38</v>
      </c>
      <c r="C57" s="19"/>
      <c r="D57" s="13">
        <f>+D46-D52</f>
        <v>-4953539.83</v>
      </c>
      <c r="E57" s="13">
        <f>+E46-E52</f>
        <v>-193152.490000002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4074994.9299999997</v>
      </c>
      <c r="E59" s="13">
        <f>+E33+E44+E57</f>
        <v>-34824.370000000374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3802404.9199999995</v>
      </c>
      <c r="E61" s="14">
        <v>3837229.29</v>
      </c>
    </row>
    <row r="62" spans="1:5" x14ac:dyDescent="0.2">
      <c r="A62" s="18" t="s">
        <v>41</v>
      </c>
      <c r="C62" s="19"/>
      <c r="D62" s="13">
        <f>+D59+D61</f>
        <v>7877399.8499999996</v>
      </c>
      <c r="E62" s="13">
        <f>+E59+E61</f>
        <v>3802404.9199999995</v>
      </c>
    </row>
    <row r="63" spans="1:5" x14ac:dyDescent="0.2">
      <c r="A63" s="22"/>
      <c r="B63" s="23"/>
      <c r="C63" s="24"/>
      <c r="D63" s="24"/>
      <c r="E63" s="25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2019-04-16T00:33:24Z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